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прил 4" sheetId="4" r:id="rId1"/>
    <sheet name="прил 3" sheetId="3" r:id="rId2"/>
    <sheet name="прил 2" sheetId="2" r:id="rId3"/>
    <sheet name="прил 1" sheetId="1" r:id="rId4"/>
  </sheets>
  <externalReferences>
    <externalReference r:id="rId5"/>
  </externalReferences>
  <definedNames>
    <definedName name="_xlnm.Print_Titles" localSheetId="2">'прил 2'!$4:$4</definedName>
    <definedName name="_xlnm.Print_Area" localSheetId="2">'прил 2'!$A$1:$I$65</definedName>
  </definedNames>
  <calcPr calcId="162913" fullPrecision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4" i="1" l="1"/>
  <c r="K13" i="1"/>
  <c r="K12" i="1" s="1"/>
  <c r="K11" i="1" s="1"/>
  <c r="K10" i="1" s="1"/>
  <c r="K9" i="1" s="1"/>
  <c r="K8" i="1" s="1"/>
  <c r="C13" i="1"/>
  <c r="C11" i="1"/>
  <c r="I10" i="1"/>
  <c r="I11" i="1" s="1"/>
  <c r="I12" i="1" s="1"/>
  <c r="I13" i="1" s="1"/>
  <c r="I14" i="1" s="1"/>
  <c r="I15" i="1" s="1"/>
  <c r="G10" i="1"/>
  <c r="G11" i="1" s="1"/>
  <c r="G12" i="1" s="1"/>
  <c r="G13" i="1" s="1"/>
  <c r="G14" i="1" s="1"/>
  <c r="G15" i="1" s="1"/>
  <c r="G16" i="1" s="1"/>
  <c r="G17" i="1" s="1"/>
  <c r="G18" i="1" s="1"/>
  <c r="F10" i="1"/>
  <c r="F11" i="1" s="1"/>
  <c r="F12" i="1" s="1"/>
  <c r="F13" i="1" s="1"/>
  <c r="F14" i="1" s="1"/>
  <c r="F15" i="1" s="1"/>
  <c r="F16" i="1" s="1"/>
  <c r="F17" i="1" s="1"/>
  <c r="F18" i="1" s="1"/>
  <c r="C10" i="1"/>
  <c r="J9" i="1"/>
  <c r="J10" i="1" s="1"/>
  <c r="J11" i="1" s="1"/>
  <c r="J12" i="1" s="1"/>
  <c r="J13" i="1" s="1"/>
  <c r="J14" i="1" s="1"/>
  <c r="J15" i="1" s="1"/>
  <c r="C9" i="1"/>
  <c r="C8" i="1" s="1"/>
  <c r="B9" i="1"/>
  <c r="B10" i="1" s="1"/>
  <c r="B11" i="1" s="1"/>
  <c r="B12" i="1" s="1"/>
  <c r="A9" i="1"/>
  <c r="A10" i="1" s="1"/>
  <c r="A11" i="1" s="1"/>
  <c r="A12" i="1" s="1"/>
</calcChain>
</file>

<file path=xl/sharedStrings.xml><?xml version="1.0" encoding="utf-8"?>
<sst xmlns="http://schemas.openxmlformats.org/spreadsheetml/2006/main" count="227" uniqueCount="206">
  <si>
    <t>Приложение 2.3 к Тарифному соглашению в системе ОМС Оренбургской области на 2018 год от "15" декабря  2017г.</t>
  </si>
  <si>
    <t>Коэффициент дифференциации по уровню расходов (КДси), учитывающий численность прикрепленного населения</t>
  </si>
  <si>
    <t>Коэффициент дифференциации по уровню расходов на ФАП (КДсп), учитывающий долю населения, обслуживаемого ФАПами</t>
  </si>
  <si>
    <t>Коэффициент дифференциации (КДпн), учитывающий особенности расселения (среднюю численность человек, обслуживаемых одним ФАПом)</t>
  </si>
  <si>
    <t>значение К</t>
  </si>
  <si>
    <t>доля насел на ФАП, %</t>
  </si>
  <si>
    <t>числ насел на 1 ФАП</t>
  </si>
  <si>
    <t>от</t>
  </si>
  <si>
    <t>до</t>
  </si>
  <si>
    <t>от чел</t>
  </si>
  <si>
    <t>до чел</t>
  </si>
  <si>
    <t>нет или 5 и менее ФАП / менее 10% населения на ФАП</t>
  </si>
  <si>
    <t>и более</t>
  </si>
  <si>
    <t>МО с недостатком ср-в на ЗП 10,00% и более</t>
  </si>
  <si>
    <t>МО с недостатком ср-в на ЗП 8,00-9,99%</t>
  </si>
  <si>
    <t>МО с недостатком ср-в  
5,00-7,99%</t>
  </si>
  <si>
    <t>МО с риском недостатка ср-в на ЗП</t>
  </si>
  <si>
    <t>другие МО</t>
  </si>
  <si>
    <t>численность прикрепленного населения</t>
  </si>
  <si>
    <t>Медицинские организации (МО)</t>
  </si>
  <si>
    <t>Коэффициент дифференциации (КДзп), учитывающий достижение целевых  показателей уровня заработной платы (дорожная карта)</t>
  </si>
  <si>
    <t>Приложение 2.4 к Тарифному соглашению в системе ОМС Оренбургской области на 2018 год от "15" декабря  2017г.</t>
  </si>
  <si>
    <t>Интегрированные коэффициенты дифференциации подушевого норматива, 
определенные для групп МО-балансодержателей на 2018 год</t>
  </si>
  <si>
    <t>КодМО</t>
  </si>
  <si>
    <t>КраткоеИмя</t>
  </si>
  <si>
    <t>КДпв</t>
  </si>
  <si>
    <t>КДси</t>
  </si>
  <si>
    <t>КДсп</t>
  </si>
  <si>
    <t>КДпн</t>
  </si>
  <si>
    <t>КДинт</t>
  </si>
  <si>
    <t>№ группы по СКД</t>
  </si>
  <si>
    <t>560002</t>
  </si>
  <si>
    <t>ГАУЗ "OOКБ № 2"</t>
  </si>
  <si>
    <t>560014</t>
  </si>
  <si>
    <t>ФГБОУ ВО ОрГМУ Минздрава России</t>
  </si>
  <si>
    <t>560017</t>
  </si>
  <si>
    <t>ГБУЗ "ГКБ № 1" г.Оренбурга</t>
  </si>
  <si>
    <t>560019</t>
  </si>
  <si>
    <t>ГАУЗ "ГКБ № 3" г.Оренбурга</t>
  </si>
  <si>
    <t>560021</t>
  </si>
  <si>
    <t>ГБУЗ "ГКБ № 5" г.Оренбурга</t>
  </si>
  <si>
    <t>560022</t>
  </si>
  <si>
    <t>ГАУЗ "ГКБ № 6" г.Оренбурга</t>
  </si>
  <si>
    <t>560024</t>
  </si>
  <si>
    <t>ГАУЗ "ДГКБ" г. Оренбурга</t>
  </si>
  <si>
    <t>560026</t>
  </si>
  <si>
    <t>ГАУЗ "ГКБ им. Н.И. Пирогова" г.Оренбурга</t>
  </si>
  <si>
    <t>560032</t>
  </si>
  <si>
    <t>ГАУЗ "ГБ № 2" г.Орска</t>
  </si>
  <si>
    <t>560033</t>
  </si>
  <si>
    <t>ГАУЗ "ГБ №3" г. Орска</t>
  </si>
  <si>
    <t>560034</t>
  </si>
  <si>
    <t>ГАУЗ "ГБ № 4" г. Орска</t>
  </si>
  <si>
    <t>560035</t>
  </si>
  <si>
    <t>ГАУЗ  "ГБ № 5" г. Орска</t>
  </si>
  <si>
    <t>560036</t>
  </si>
  <si>
    <t>ГАУЗ "ГБ № 1" г. Орска</t>
  </si>
  <si>
    <t>560041</t>
  </si>
  <si>
    <t>ГАУЗ "ДГБ" г. Новотроицка</t>
  </si>
  <si>
    <t>560043</t>
  </si>
  <si>
    <t>ГБУЗ "ГБ" г. Медногорска</t>
  </si>
  <si>
    <t>560045</t>
  </si>
  <si>
    <t>ГБУЗ "ГБ" г.Бугуруслана</t>
  </si>
  <si>
    <t>560047</t>
  </si>
  <si>
    <t>ГБУЗ "Бугурусланская РБ"</t>
  </si>
  <si>
    <t>560052</t>
  </si>
  <si>
    <t>ГБУЗ "ГБ" г. Абдулино</t>
  </si>
  <si>
    <t>560053</t>
  </si>
  <si>
    <t>ГБУЗ "Адамовская РБ"</t>
  </si>
  <si>
    <t>560054</t>
  </si>
  <si>
    <t>ГБУЗ "Акбулакская РБ"</t>
  </si>
  <si>
    <t>560055</t>
  </si>
  <si>
    <t>ГБУЗ "Александровская РБ"</t>
  </si>
  <si>
    <t>560056</t>
  </si>
  <si>
    <t>ГБУЗ "Асекеевская РБ"</t>
  </si>
  <si>
    <t>560057</t>
  </si>
  <si>
    <t>ГБУЗ "Беляевская РБ"</t>
  </si>
  <si>
    <t>560058</t>
  </si>
  <si>
    <t>ГБУЗ "ГБ" г. Гая</t>
  </si>
  <si>
    <t>560059</t>
  </si>
  <si>
    <t>ГБУЗ "Грачевская РБ"</t>
  </si>
  <si>
    <t>560060</t>
  </si>
  <si>
    <t>ГБУЗ "Домбаровская РБ"</t>
  </si>
  <si>
    <t>560061</t>
  </si>
  <si>
    <t>ГБУЗ "Илекская РБ"</t>
  </si>
  <si>
    <t>560062</t>
  </si>
  <si>
    <t>ГАУЗ "Кваркенская РБ"</t>
  </si>
  <si>
    <t>560063</t>
  </si>
  <si>
    <t>ГБУЗ "Красногвардейская РБ"</t>
  </si>
  <si>
    <t>560064</t>
  </si>
  <si>
    <t>ГБУЗ "ГБ" г. Кувандыка</t>
  </si>
  <si>
    <t>560065</t>
  </si>
  <si>
    <t>ГБУЗ "Курманаевская РБ"</t>
  </si>
  <si>
    <t>560066</t>
  </si>
  <si>
    <t>ГБУЗ "Матвеевская РБ"</t>
  </si>
  <si>
    <t>560067</t>
  </si>
  <si>
    <t>ГАУЗ "Новоорская РБ"</t>
  </si>
  <si>
    <t>560068</t>
  </si>
  <si>
    <t>ГБУЗ "Новосергиевская РБ"</t>
  </si>
  <si>
    <t>560069</t>
  </si>
  <si>
    <t>ГБУЗ "Октябрьская РБ"</t>
  </si>
  <si>
    <t>560070</t>
  </si>
  <si>
    <t>ГАУЗ "Оренбургская РБ"</t>
  </si>
  <si>
    <t>560071</t>
  </si>
  <si>
    <t>ГБУЗ "Первомайская РБ"</t>
  </si>
  <si>
    <t>560072</t>
  </si>
  <si>
    <t>ГБУЗ "Переволоцкая РБ"</t>
  </si>
  <si>
    <t>560073</t>
  </si>
  <si>
    <t>ГБУЗ "Пономаревская РБ"</t>
  </si>
  <si>
    <t>560074</t>
  </si>
  <si>
    <t>ГБУЗ "Сакмарская РБ"</t>
  </si>
  <si>
    <t>560075</t>
  </si>
  <si>
    <t>ГБУЗ "Саракташская РБ"</t>
  </si>
  <si>
    <t>560076</t>
  </si>
  <si>
    <t>ГБУЗ "Светлинская РБ"</t>
  </si>
  <si>
    <t>560077</t>
  </si>
  <si>
    <t>ГБУЗ "Северная РБ"</t>
  </si>
  <si>
    <t>560078</t>
  </si>
  <si>
    <t>ГБУЗ "ГБ" г. Соль-Илецка"</t>
  </si>
  <si>
    <t>560079</t>
  </si>
  <si>
    <t>ГБУЗ "ГБ" г. Сорочинска</t>
  </si>
  <si>
    <t>560080</t>
  </si>
  <si>
    <t>ГБУЗ "Ташлинская РБ"</t>
  </si>
  <si>
    <t>560081</t>
  </si>
  <si>
    <t>ГБУЗ "Тоцкая РБ"</t>
  </si>
  <si>
    <t>560082</t>
  </si>
  <si>
    <t>ГБУЗ "Тюльганская РБ"</t>
  </si>
  <si>
    <t>560083</t>
  </si>
  <si>
    <t>ГБУЗ "Шарлыкская РБ"</t>
  </si>
  <si>
    <t>560084</t>
  </si>
  <si>
    <t>ГБУЗ "ГБ" Г. ЯСНОГО</t>
  </si>
  <si>
    <t>560085</t>
  </si>
  <si>
    <t>Студенческая поликлиника ОГУ</t>
  </si>
  <si>
    <t>560086</t>
  </si>
  <si>
    <t>НУЗ "Отделенческая клиническая больница на ст. Оренбург ОАО "РЖД"</t>
  </si>
  <si>
    <t>560087</t>
  </si>
  <si>
    <t>НУЗ "Узловая больница на ст. Орск ОАО "РЖД"</t>
  </si>
  <si>
    <t>560088</t>
  </si>
  <si>
    <t>НУЗ "Узловая больница на ст. Бузулук ОАО "РЖД"</t>
  </si>
  <si>
    <t>560089</t>
  </si>
  <si>
    <t>НУЗ  "Узловая поликлиника на ст. Абдулино ОАО "РЖД"</t>
  </si>
  <si>
    <t>560096</t>
  </si>
  <si>
    <t>Филиал № 3 ФГКУ "426 ВГ" Минобороны России</t>
  </si>
  <si>
    <t>560098</t>
  </si>
  <si>
    <t xml:space="preserve">ФКУЗ МСЧ-56 ФСИН России </t>
  </si>
  <si>
    <t>560099</t>
  </si>
  <si>
    <t>ФКУЗ "МСЧ МВД России по Оренбургской области"</t>
  </si>
  <si>
    <t>560205</t>
  </si>
  <si>
    <t>ООО "КДЦ"</t>
  </si>
  <si>
    <t>560206</t>
  </si>
  <si>
    <t>ГАУЗ "БСМП" г. Новотроицка</t>
  </si>
  <si>
    <t>560214</t>
  </si>
  <si>
    <t>ГБУЗ "ББСМП"</t>
  </si>
  <si>
    <t>КДзп</t>
  </si>
  <si>
    <t xml:space="preserve">Средневзвешенные интегрированные коэффициенты дифференциации подушевого норматива и подушевые нормативы (руб/чел/год) по группам МО-балансодержателей на 2018 год </t>
  </si>
  <si>
    <t>Группы МО</t>
  </si>
  <si>
    <t xml:space="preserve">Средневзвешенный интегрированный коэффициент дифференциации подушевого норматива </t>
  </si>
  <si>
    <t>Амбулаторный подушевой норматив , рублей</t>
  </si>
  <si>
    <t>группа 1</t>
  </si>
  <si>
    <t>группа 2</t>
  </si>
  <si>
    <t>группа 3</t>
  </si>
  <si>
    <t>группа 4</t>
  </si>
  <si>
    <t>группа 5</t>
  </si>
  <si>
    <t>группа 6</t>
  </si>
  <si>
    <t>группа 7</t>
  </si>
  <si>
    <t>группа 8</t>
  </si>
  <si>
    <t>группа 9</t>
  </si>
  <si>
    <t>группа 10</t>
  </si>
  <si>
    <t>группа 11</t>
  </si>
  <si>
    <t>группа 12</t>
  </si>
  <si>
    <t>группа 13</t>
  </si>
  <si>
    <t>группа 14</t>
  </si>
  <si>
    <t>группа 15</t>
  </si>
  <si>
    <t>группа 16</t>
  </si>
  <si>
    <t>Приложение 2.5 к Тарифному соглашению 
в системе ОМС Оренбургской области на 2018 год 
от "15" декабря  2017г.</t>
  </si>
  <si>
    <t xml:space="preserve">Тариф законченного случая при оказании
амбулаторно-поликлинической помощи с 01.01.2018г. </t>
  </si>
  <si>
    <t>метод оплаты, спецкоды</t>
  </si>
  <si>
    <t>Цели/врачебная специальность/
декретированные группы</t>
  </si>
  <si>
    <t>В</t>
  </si>
  <si>
    <t>Д</t>
  </si>
  <si>
    <t>Диспансеризация взрослого населения</t>
  </si>
  <si>
    <t>1-й этап  МУЖ (возраст по году исполнения)</t>
  </si>
  <si>
    <t>Х</t>
  </si>
  <si>
    <t>3.5</t>
  </si>
  <si>
    <t>21, 24, 27, 30, 33</t>
  </si>
  <si>
    <t>87, 90, 93, 96, 99 и старше</t>
  </si>
  <si>
    <t>1-й этап  ЖЕН  (возраст по году исполнения)</t>
  </si>
  <si>
    <t>21, 24, 27</t>
  </si>
  <si>
    <t>30, 33, 36</t>
  </si>
  <si>
    <t>39, 42</t>
  </si>
  <si>
    <t>63, 66, 69</t>
  </si>
  <si>
    <t>Диспансеризация инвалидов, ветеранов, вдов (вдовцов) умерших инвалидов и ветеранов Великой Отечественной войны 1941-1945 годов, лиц, награжденных знаком «Жителю блокадного Ленинграда», бывших несовершеннолетних узников концлагерей, гетто, других мест принудительного содержания, созданных фашистами и их союзниками в период Второй мировой войны</t>
  </si>
  <si>
    <t>3.6</t>
  </si>
  <si>
    <t>1-й этап  МУЖ</t>
  </si>
  <si>
    <t>1-й этап  ЖЕН</t>
  </si>
  <si>
    <t>60, 66, 72, 75, 78, 81, 84</t>
  </si>
  <si>
    <t>45, 57</t>
  </si>
  <si>
    <t>63, 69</t>
  </si>
  <si>
    <t>36, 39, 42, 48, 54, 87, 90, 93, 96, 99 и старше</t>
  </si>
  <si>
    <t>72, 75, 78, 81, 84</t>
  </si>
  <si>
    <t>45, 48, 51, 54, 57</t>
  </si>
  <si>
    <t>группа 17</t>
  </si>
  <si>
    <t>Приложение 3 к Соглашению о внесении изменений и дополнений в Тарифное соглашение в системе ОМС Оренбургской области на 2018 год 
от "29" декабря  2017г.</t>
  </si>
  <si>
    <t>Приложение 1 к Соглашению о внесении изменений и дополнений в Тарифное соглашение в системе ОМС Оренбургской области на 2018 год от "29" декабря  2017г.</t>
  </si>
  <si>
    <t>Приложение 2 к Соглашению о внесении изменений и дополнений в Тарифное соглашение в системе ОМС Оренбургской области на 2018 год 
от "29" декабря  2017г.</t>
  </si>
  <si>
    <t>Приложение 4 
к Соглашению о внесении изменений и дополнений 
в Тарифное соглашение в системе ОМС 
Оренбургской области на 2018 год 
от "29" декабря  2017г..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</si>
</sst>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0"/>
    <numFmt numFmtId="165" formatCode="#,##0.0000"/>
  </numFmts>
  <fonts count="23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  <charset val="204"/>
    </font>
    <font>
      <b/>
      <sz val="6"/>
      <name val="Arial"/>
      <family val="2"/>
    </font>
    <font>
      <b/>
      <sz val="10"/>
      <name val="Arial"/>
      <family val="2"/>
    </font>
    <font>
      <b/>
      <sz val="10"/>
      <name val="Arial"/>
      <family val="2"/>
      <charset val="204"/>
    </font>
    <font>
      <b/>
      <sz val="8"/>
      <color indexed="59"/>
      <name val="Arial"/>
      <family val="2"/>
      <charset val="204"/>
    </font>
    <font>
      <sz val="8"/>
      <color theme="1"/>
      <name val="Arial"/>
      <family val="2"/>
    </font>
    <font>
      <sz val="8"/>
      <color theme="1"/>
      <name val="Arial"/>
      <family val="2"/>
      <charset val="204"/>
    </font>
    <font>
      <sz val="8"/>
      <color indexed="8"/>
      <name val="Arial"/>
      <family val="2"/>
    </font>
    <font>
      <sz val="8"/>
      <name val="Arial"/>
      <family val="2"/>
      <charset val="204"/>
    </font>
    <font>
      <b/>
      <sz val="8"/>
      <color theme="1"/>
      <name val="Arial"/>
      <family val="2"/>
      <charset val="204"/>
    </font>
    <font>
      <b/>
      <sz val="8"/>
      <name val="Arial"/>
      <family val="2"/>
      <charset val="204"/>
    </font>
    <font>
      <sz val="9"/>
      <color theme="1"/>
      <name val="Arial"/>
      <family val="2"/>
      <charset val="204"/>
    </font>
    <font>
      <sz val="9"/>
      <name val="Arial"/>
      <family val="2"/>
      <charset val="204"/>
    </font>
    <font>
      <sz val="12"/>
      <name val="Arial"/>
      <family val="2"/>
    </font>
    <font>
      <sz val="14"/>
      <color rgb="FF000000"/>
      <name val="Times New Roman"/>
      <family val="1"/>
      <charset val="204"/>
    </font>
    <font>
      <sz val="12"/>
      <color rgb="FFFF0000"/>
      <name val="Arial"/>
      <family val="2"/>
    </font>
    <font>
      <sz val="12"/>
      <name val="Arial"/>
      <family val="2"/>
      <charset val="204"/>
    </font>
    <font>
      <sz val="14"/>
      <color rgb="FF000000"/>
      <name val="Arial"/>
      <family val="2"/>
      <charset val="204"/>
    </font>
    <font>
      <b/>
      <sz val="12"/>
      <name val="Arial"/>
      <family val="2"/>
      <charset val="204"/>
    </font>
    <font>
      <b/>
      <i/>
      <sz val="12"/>
      <name val="Arial"/>
      <family val="2"/>
      <charset val="204"/>
    </font>
    <font>
      <b/>
      <i/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69">
    <xf numFmtId="0" fontId="0" fillId="0" borderId="0" xfId="0"/>
    <xf numFmtId="0" fontId="1" fillId="0" borderId="0" xfId="0" applyFont="1" applyAlignment="1">
      <alignment vertical="center" wrapText="1"/>
    </xf>
    <xf numFmtId="164" fontId="4" fillId="0" borderId="0" xfId="0" applyNumberFormat="1" applyFont="1" applyFill="1" applyBorder="1" applyAlignment="1">
      <alignment vertical="center" wrapText="1"/>
    </xf>
    <xf numFmtId="0" fontId="3" fillId="0" borderId="0" xfId="0" applyFont="1" applyFill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164" fontId="1" fillId="0" borderId="1" xfId="0" applyNumberFormat="1" applyFont="1" applyBorder="1" applyAlignment="1">
      <alignment vertical="center" wrapText="1"/>
    </xf>
    <xf numFmtId="164" fontId="4" fillId="2" borderId="1" xfId="0" applyNumberFormat="1" applyFont="1" applyFill="1" applyBorder="1" applyAlignment="1">
      <alignment horizontal="right" vertical="center" wrapText="1"/>
    </xf>
    <xf numFmtId="0" fontId="4" fillId="2" borderId="1" xfId="0" applyFont="1" applyFill="1" applyBorder="1" applyAlignment="1">
      <alignment vertical="center" wrapText="1"/>
    </xf>
    <xf numFmtId="164" fontId="4" fillId="2" borderId="1" xfId="0" applyNumberFormat="1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0" fillId="0" borderId="0" xfId="0" applyFill="1"/>
    <xf numFmtId="0" fontId="0" fillId="0" borderId="0" xfId="0" applyFill="1" applyAlignment="1">
      <alignment wrapText="1"/>
    </xf>
    <xf numFmtId="0" fontId="0" fillId="0" borderId="0" xfId="0" applyFont="1" applyFill="1"/>
    <xf numFmtId="0" fontId="6" fillId="0" borderId="1" xfId="1" applyNumberFormat="1" applyFont="1" applyFill="1" applyBorder="1" applyAlignment="1">
      <alignment horizontal="center" vertical="center"/>
    </xf>
    <xf numFmtId="0" fontId="6" fillId="0" borderId="1" xfId="1" applyNumberFormat="1" applyFont="1" applyFill="1" applyBorder="1" applyAlignment="1">
      <alignment horizontal="center" vertical="center" wrapText="1"/>
    </xf>
    <xf numFmtId="165" fontId="7" fillId="0" borderId="1" xfId="0" applyNumberFormat="1" applyFont="1" applyFill="1" applyBorder="1" applyAlignment="1">
      <alignment horizontal="center" vertical="center"/>
    </xf>
    <xf numFmtId="165" fontId="8" fillId="0" borderId="1" xfId="0" applyNumberFormat="1" applyFont="1" applyFill="1" applyBorder="1" applyAlignment="1">
      <alignment horizontal="center" vertical="center" wrapText="1"/>
    </xf>
    <xf numFmtId="0" fontId="9" fillId="0" borderId="1" xfId="1" applyNumberFormat="1" applyFont="1" applyFill="1" applyBorder="1" applyAlignment="1">
      <alignment horizontal="left" vertical="top"/>
    </xf>
    <xf numFmtId="0" fontId="9" fillId="0" borderId="1" xfId="1" applyNumberFormat="1" applyFont="1" applyFill="1" applyBorder="1" applyAlignment="1">
      <alignment horizontal="left" vertical="top" wrapText="1"/>
    </xf>
    <xf numFmtId="165" fontId="7" fillId="0" borderId="1" xfId="0" applyNumberFormat="1" applyFont="1" applyFill="1" applyBorder="1"/>
    <xf numFmtId="0" fontId="10" fillId="0" borderId="0" xfId="0" applyFont="1" applyFill="1"/>
    <xf numFmtId="165" fontId="8" fillId="0" borderId="1" xfId="0" applyNumberFormat="1" applyFont="1" applyFill="1" applyBorder="1" applyAlignment="1">
      <alignment horizontal="center" vertical="center"/>
    </xf>
    <xf numFmtId="165" fontId="8" fillId="0" borderId="1" xfId="0" applyNumberFormat="1" applyFont="1" applyFill="1" applyBorder="1"/>
    <xf numFmtId="165" fontId="11" fillId="0" borderId="1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/>
    <xf numFmtId="0" fontId="12" fillId="0" borderId="1" xfId="0" applyFont="1" applyFill="1" applyBorder="1"/>
    <xf numFmtId="3" fontId="11" fillId="0" borderId="1" xfId="0" applyNumberFormat="1" applyFont="1" applyFill="1" applyBorder="1"/>
    <xf numFmtId="0" fontId="0" fillId="0" borderId="0" xfId="0" applyFont="1" applyFill="1" applyAlignment="1">
      <alignment vertical="center" wrapText="1"/>
    </xf>
    <xf numFmtId="0" fontId="2" fillId="0" borderId="0" xfId="0" applyFont="1" applyFill="1" applyAlignment="1">
      <alignment vertical="center" wrapText="1"/>
    </xf>
    <xf numFmtId="4" fontId="15" fillId="0" borderId="0" xfId="0" applyNumberFormat="1" applyFont="1" applyAlignment="1">
      <alignment horizontal="center" vertical="center" wrapText="1"/>
    </xf>
    <xf numFmtId="0" fontId="16" fillId="0" borderId="0" xfId="0" applyFont="1" applyAlignment="1"/>
    <xf numFmtId="4" fontId="17" fillId="0" borderId="0" xfId="0" applyNumberFormat="1" applyFont="1" applyFill="1" applyAlignment="1">
      <alignment horizontal="center" vertical="center" wrapText="1"/>
    </xf>
    <xf numFmtId="4" fontId="15" fillId="0" borderId="0" xfId="0" applyNumberFormat="1" applyFont="1" applyFill="1" applyAlignment="1">
      <alignment horizontal="center" vertical="center" wrapText="1"/>
    </xf>
    <xf numFmtId="4" fontId="18" fillId="0" borderId="0" xfId="0" applyNumberFormat="1" applyFont="1" applyAlignment="1">
      <alignment horizontal="center" vertical="center" wrapText="1"/>
    </xf>
    <xf numFmtId="4" fontId="18" fillId="0" borderId="1" xfId="0" applyNumberFormat="1" applyFont="1" applyBorder="1" applyAlignment="1">
      <alignment horizontal="center" vertical="center" wrapText="1"/>
    </xf>
    <xf numFmtId="4" fontId="18" fillId="0" borderId="1" xfId="0" applyNumberFormat="1" applyFont="1" applyBorder="1" applyAlignment="1">
      <alignment horizontal="left" vertical="center" wrapText="1"/>
    </xf>
    <xf numFmtId="165" fontId="18" fillId="0" borderId="1" xfId="0" applyNumberFormat="1" applyFont="1" applyBorder="1" applyAlignment="1">
      <alignment horizontal="center" vertical="center" wrapText="1"/>
    </xf>
    <xf numFmtId="4" fontId="18" fillId="0" borderId="1" xfId="0" applyNumberFormat="1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0" xfId="0" applyFont="1" applyFill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4" fontId="22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/>
    <xf numFmtId="0" fontId="2" fillId="0" borderId="1" xfId="0" applyFont="1" applyBorder="1" applyAlignment="1">
      <alignment horizontal="center" vertical="center" wrapText="1"/>
    </xf>
    <xf numFmtId="0" fontId="21" fillId="0" borderId="5" xfId="0" applyFont="1" applyFill="1" applyBorder="1" applyAlignment="1">
      <alignment horizontal="center" vertical="center" wrapText="1"/>
    </xf>
    <xf numFmtId="0" fontId="21" fillId="0" borderId="6" xfId="0" applyFont="1" applyFill="1" applyBorder="1" applyAlignment="1">
      <alignment horizontal="center" vertical="center" wrapText="1"/>
    </xf>
    <xf numFmtId="0" fontId="21" fillId="0" borderId="7" xfId="0" applyFont="1" applyFill="1" applyBorder="1" applyAlignment="1">
      <alignment horizontal="center" vertical="center" wrapText="1"/>
    </xf>
    <xf numFmtId="0" fontId="20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right" vertical="center" wrapText="1"/>
    </xf>
    <xf numFmtId="0" fontId="18" fillId="0" borderId="0" xfId="0" applyFont="1" applyFill="1" applyAlignment="1">
      <alignment horizontal="right" vertical="center" wrapText="1"/>
    </xf>
    <xf numFmtId="0" fontId="19" fillId="0" borderId="4" xfId="0" applyFont="1" applyBorder="1" applyAlignment="1">
      <alignment horizontal="center" vertical="center" wrapText="1"/>
    </xf>
    <xf numFmtId="4" fontId="18" fillId="0" borderId="0" xfId="0" applyNumberFormat="1" applyFont="1" applyAlignment="1">
      <alignment horizontal="right" vertical="center" wrapText="1"/>
    </xf>
    <xf numFmtId="0" fontId="13" fillId="0" borderId="0" xfId="0" applyFont="1" applyFill="1" applyAlignment="1">
      <alignment horizontal="right" vertical="center" wrapText="1"/>
    </xf>
    <xf numFmtId="0" fontId="14" fillId="0" borderId="0" xfId="0" applyFont="1" applyFill="1" applyAlignment="1">
      <alignment horizontal="left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left" vertical="center" wrapText="1"/>
    </xf>
    <xf numFmtId="0" fontId="0" fillId="0" borderId="3" xfId="0" applyFont="1" applyFill="1" applyBorder="1" applyAlignment="1">
      <alignment horizontal="left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164" fontId="1" fillId="0" borderId="3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V:\&#1056;&#1091;&#1073;&#1094;&#1086;&#1074;&#1072;%20&#1084;&#1083;\2018%20&#1075;&#1086;&#1076;\&#1054;&#1055;&#1052;&#1055;%202018\&#1088;&#1072;&#1073;&#1086;&#1095;&#1080;&#1077;%20&#1084;&#1072;&#1090;&#1077;&#1088;&#1080;&#1072;&#1083;&#1099;\&#1050;%20&#1076;&#1080;&#1092;%20&#1076;&#1083;&#1103;%20&#1088;&#1072;&#1089;&#1095;&#1077;&#1090;&#1072;%20&#1087;&#1086;&#1076;&#1091;&#1096;%20&#1040;&#1055;%202018%20&#1074;&#1077;&#1088;&#1089;&#1080;&#1103;%204%20&#1089;%20&#1044;&#1050;%20&#1080;%20&#1043;&#1041;%206%20&#1054;&#1088;&#1077;&#1085;&#1073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 ПВГ"/>
      <sheetName val="расч ПВГ"/>
      <sheetName val="предл К"/>
      <sheetName val="расч К фап"/>
      <sheetName val="груп с итог К"/>
      <sheetName val="расчет СКД"/>
      <sheetName val="Лист1"/>
      <sheetName val="СКД со знач"/>
      <sheetName val="Ср взв и норм руб"/>
    </sheetNames>
    <sheetDataSet>
      <sheetData sheetId="0"/>
      <sheetData sheetId="1"/>
      <sheetData sheetId="2"/>
      <sheetData sheetId="3"/>
      <sheetData sheetId="4">
        <row r="4">
          <cell r="F4">
            <v>0.99490000000000001</v>
          </cell>
        </row>
      </sheetData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tabSelected="1" view="pageBreakPreview" topLeftCell="A4" zoomScale="110" zoomScaleNormal="100" zoomScaleSheetLayoutView="110" workbookViewId="0">
      <selection activeCell="H20" sqref="H20"/>
    </sheetView>
  </sheetViews>
  <sheetFormatPr defaultColWidth="8.85546875" defaultRowHeight="15" x14ac:dyDescent="0.25"/>
  <cols>
    <col min="1" max="1" width="7.5703125" style="40" customWidth="1"/>
    <col min="2" max="2" width="4.28515625" style="40" customWidth="1"/>
    <col min="3" max="3" width="58.85546875" style="40" customWidth="1"/>
    <col min="4" max="4" width="14.85546875" style="40" customWidth="1"/>
    <col min="5" max="5" width="13.85546875" style="40" hidden="1" customWidth="1"/>
    <col min="6" max="16384" width="8.85546875" style="40"/>
  </cols>
  <sheetData>
    <row r="1" spans="1:5" ht="78" customHeight="1" x14ac:dyDescent="0.25">
      <c r="C1" s="54" t="s">
        <v>205</v>
      </c>
      <c r="D1" s="54"/>
      <c r="E1" s="54"/>
    </row>
    <row r="2" spans="1:5" ht="40.5" customHeight="1" x14ac:dyDescent="0.25">
      <c r="A2" s="52" t="s">
        <v>175</v>
      </c>
      <c r="B2" s="52"/>
      <c r="C2" s="52"/>
      <c r="D2" s="52"/>
      <c r="E2" s="52"/>
    </row>
    <row r="3" spans="1:5" ht="51.75" customHeight="1" x14ac:dyDescent="0.25">
      <c r="A3" s="53" t="s">
        <v>176</v>
      </c>
      <c r="B3" s="53"/>
      <c r="C3" s="41" t="s">
        <v>177</v>
      </c>
      <c r="D3" s="41" t="s">
        <v>178</v>
      </c>
      <c r="E3" s="41" t="s">
        <v>179</v>
      </c>
    </row>
    <row r="4" spans="1:5" s="43" customFormat="1" ht="21" customHeight="1" x14ac:dyDescent="0.25">
      <c r="A4" s="49" t="s">
        <v>180</v>
      </c>
      <c r="B4" s="50"/>
      <c r="C4" s="50"/>
      <c r="D4" s="50"/>
      <c r="E4" s="51"/>
    </row>
    <row r="5" spans="1:5" s="43" customFormat="1" ht="12.75" x14ac:dyDescent="0.25">
      <c r="A5" s="48"/>
      <c r="B5" s="48"/>
      <c r="C5" s="44" t="s">
        <v>181</v>
      </c>
      <c r="D5" s="45" t="s">
        <v>182</v>
      </c>
      <c r="E5" s="46"/>
    </row>
    <row r="6" spans="1:5" s="43" customFormat="1" ht="12.75" x14ac:dyDescent="0.25">
      <c r="A6" s="48" t="s">
        <v>183</v>
      </c>
      <c r="B6" s="48"/>
      <c r="C6" s="42" t="s">
        <v>184</v>
      </c>
      <c r="D6" s="45">
        <v>649.64</v>
      </c>
      <c r="E6" s="46"/>
    </row>
    <row r="7" spans="1:5" s="43" customFormat="1" ht="12.75" x14ac:dyDescent="0.25">
      <c r="A7" s="48" t="s">
        <v>183</v>
      </c>
      <c r="B7" s="48"/>
      <c r="C7" s="42" t="s">
        <v>198</v>
      </c>
      <c r="D7" s="45">
        <v>730.3</v>
      </c>
      <c r="E7" s="46"/>
    </row>
    <row r="8" spans="1:5" ht="14.25" customHeight="1" x14ac:dyDescent="0.25">
      <c r="A8" s="48" t="s">
        <v>183</v>
      </c>
      <c r="B8" s="48"/>
      <c r="C8" s="42" t="s">
        <v>195</v>
      </c>
      <c r="D8" s="45">
        <v>808.78</v>
      </c>
      <c r="E8" s="46"/>
    </row>
    <row r="9" spans="1:5" ht="16.5" customHeight="1" x14ac:dyDescent="0.25">
      <c r="A9" s="48" t="s">
        <v>183</v>
      </c>
      <c r="B9" s="48"/>
      <c r="C9" s="42" t="s">
        <v>196</v>
      </c>
      <c r="D9" s="45">
        <v>1136.8699999999999</v>
      </c>
      <c r="E9" s="46"/>
    </row>
    <row r="10" spans="1:5" ht="15" customHeight="1" x14ac:dyDescent="0.25">
      <c r="A10" s="48" t="s">
        <v>183</v>
      </c>
      <c r="B10" s="48"/>
      <c r="C10" s="42" t="s">
        <v>197</v>
      </c>
      <c r="D10" s="45">
        <v>1213.17</v>
      </c>
      <c r="E10" s="46"/>
    </row>
    <row r="11" spans="1:5" ht="14.25" customHeight="1" x14ac:dyDescent="0.25">
      <c r="A11" s="48" t="s">
        <v>183</v>
      </c>
      <c r="B11" s="48"/>
      <c r="C11" s="42">
        <v>51</v>
      </c>
      <c r="D11" s="45">
        <v>1544.53</v>
      </c>
      <c r="E11" s="46"/>
    </row>
    <row r="12" spans="1:5" ht="15" customHeight="1" x14ac:dyDescent="0.25">
      <c r="A12" s="48"/>
      <c r="B12" s="48"/>
      <c r="C12" s="44" t="s">
        <v>186</v>
      </c>
      <c r="D12" s="45" t="s">
        <v>182</v>
      </c>
      <c r="E12" s="46"/>
    </row>
    <row r="13" spans="1:5" ht="13.5" customHeight="1" x14ac:dyDescent="0.25">
      <c r="A13" s="48" t="s">
        <v>183</v>
      </c>
      <c r="B13" s="48"/>
      <c r="C13" s="42" t="s">
        <v>187</v>
      </c>
      <c r="D13" s="45">
        <v>649.64</v>
      </c>
      <c r="E13" s="46"/>
    </row>
    <row r="14" spans="1:5" ht="15.75" customHeight="1" x14ac:dyDescent="0.25">
      <c r="A14" s="48" t="s">
        <v>183</v>
      </c>
      <c r="B14" s="48"/>
      <c r="C14" s="42" t="s">
        <v>185</v>
      </c>
      <c r="D14" s="45">
        <v>730.3</v>
      </c>
      <c r="E14" s="46"/>
    </row>
    <row r="15" spans="1:5" ht="15.75" customHeight="1" x14ac:dyDescent="0.25">
      <c r="A15" s="48" t="s">
        <v>183</v>
      </c>
      <c r="B15" s="48"/>
      <c r="C15" s="42" t="s">
        <v>199</v>
      </c>
      <c r="D15" s="45">
        <v>808.78</v>
      </c>
      <c r="E15" s="46"/>
    </row>
    <row r="16" spans="1:5" ht="13.5" customHeight="1" x14ac:dyDescent="0.25">
      <c r="A16" s="48" t="s">
        <v>183</v>
      </c>
      <c r="B16" s="48"/>
      <c r="C16" s="42" t="s">
        <v>188</v>
      </c>
      <c r="D16" s="45">
        <v>1035.45</v>
      </c>
      <c r="E16" s="46"/>
    </row>
    <row r="17" spans="1:5" ht="13.5" customHeight="1" x14ac:dyDescent="0.25">
      <c r="A17" s="48" t="s">
        <v>183</v>
      </c>
      <c r="B17" s="48"/>
      <c r="C17" s="42" t="s">
        <v>190</v>
      </c>
      <c r="D17" s="45">
        <v>1209.9000000000001</v>
      </c>
      <c r="E17" s="46"/>
    </row>
    <row r="18" spans="1:5" ht="12.75" customHeight="1" x14ac:dyDescent="0.25">
      <c r="A18" s="48" t="s">
        <v>183</v>
      </c>
      <c r="B18" s="48"/>
      <c r="C18" s="42" t="s">
        <v>189</v>
      </c>
      <c r="D18" s="45">
        <v>1494.39</v>
      </c>
      <c r="E18" s="46"/>
    </row>
    <row r="19" spans="1:5" ht="12.75" customHeight="1" x14ac:dyDescent="0.25">
      <c r="A19" s="48" t="s">
        <v>183</v>
      </c>
      <c r="B19" s="48"/>
      <c r="C19" s="42" t="s">
        <v>200</v>
      </c>
      <c r="D19" s="45">
        <v>1577.23</v>
      </c>
      <c r="E19" s="46"/>
    </row>
    <row r="20" spans="1:5" ht="13.9" customHeight="1" x14ac:dyDescent="0.25">
      <c r="A20" s="48" t="s">
        <v>183</v>
      </c>
      <c r="B20" s="48"/>
      <c r="C20" s="42">
        <v>60</v>
      </c>
      <c r="D20" s="45">
        <v>1653.53</v>
      </c>
      <c r="E20" s="46"/>
    </row>
    <row r="21" spans="1:5" ht="100.5" customHeight="1" x14ac:dyDescent="0.25">
      <c r="A21" s="49" t="s">
        <v>191</v>
      </c>
      <c r="B21" s="50"/>
      <c r="C21" s="50"/>
      <c r="D21" s="50"/>
      <c r="E21" s="51"/>
    </row>
    <row r="22" spans="1:5" ht="16.5" customHeight="1" x14ac:dyDescent="0.25">
      <c r="A22" s="48" t="s">
        <v>192</v>
      </c>
      <c r="B22" s="48"/>
      <c r="C22" s="44" t="s">
        <v>193</v>
      </c>
      <c r="D22" s="45">
        <v>730.3</v>
      </c>
      <c r="E22" s="46"/>
    </row>
    <row r="23" spans="1:5" ht="13.9" customHeight="1" x14ac:dyDescent="0.25">
      <c r="A23" s="48" t="s">
        <v>192</v>
      </c>
      <c r="B23" s="48"/>
      <c r="C23" s="44" t="s">
        <v>194</v>
      </c>
      <c r="D23" s="45">
        <v>730.3</v>
      </c>
      <c r="E23" s="45"/>
    </row>
  </sheetData>
  <mergeCells count="23">
    <mergeCell ref="A2:E2"/>
    <mergeCell ref="A3:B3"/>
    <mergeCell ref="A17:B17"/>
    <mergeCell ref="A15:B15"/>
    <mergeCell ref="C1:E1"/>
    <mergeCell ref="A4:E4"/>
    <mergeCell ref="A5:B5"/>
    <mergeCell ref="A6:B6"/>
    <mergeCell ref="A7:B7"/>
    <mergeCell ref="A8:B8"/>
    <mergeCell ref="A9:B9"/>
    <mergeCell ref="A10:B10"/>
    <mergeCell ref="A11:B11"/>
    <mergeCell ref="A12:B12"/>
    <mergeCell ref="A13:B13"/>
    <mergeCell ref="A22:B22"/>
    <mergeCell ref="A23:B23"/>
    <mergeCell ref="A21:E21"/>
    <mergeCell ref="A14:B14"/>
    <mergeCell ref="A16:B16"/>
    <mergeCell ref="A18:B18"/>
    <mergeCell ref="A19:B19"/>
    <mergeCell ref="A20:B20"/>
  </mergeCells>
  <pageMargins left="0.7" right="0.7" top="0.75" bottom="0.75" header="0.3" footer="0.3"/>
  <pageSetup paperSize="9" scale="92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1"/>
  <sheetViews>
    <sheetView view="pageBreakPreview" zoomScale="110" zoomScaleNormal="100" zoomScaleSheetLayoutView="110" workbookViewId="0">
      <selection activeCell="B5" sqref="B5:C21"/>
    </sheetView>
  </sheetViews>
  <sheetFormatPr defaultRowHeight="15" x14ac:dyDescent="0.25"/>
  <cols>
    <col min="1" max="1" width="23" style="31" customWidth="1"/>
    <col min="2" max="2" width="30.5703125" style="31" customWidth="1"/>
    <col min="3" max="3" width="27.28515625" style="31" customWidth="1"/>
    <col min="4" max="4" width="11.28515625" style="31" customWidth="1"/>
    <col min="5" max="256" width="9.140625" style="31"/>
    <col min="257" max="257" width="23" style="31" customWidth="1"/>
    <col min="258" max="259" width="27.28515625" style="31" customWidth="1"/>
    <col min="260" max="260" width="11.28515625" style="31" customWidth="1"/>
    <col min="261" max="512" width="9.140625" style="31"/>
    <col min="513" max="513" width="23" style="31" customWidth="1"/>
    <col min="514" max="515" width="27.28515625" style="31" customWidth="1"/>
    <col min="516" max="516" width="11.28515625" style="31" customWidth="1"/>
    <col min="517" max="768" width="9.140625" style="31"/>
    <col min="769" max="769" width="23" style="31" customWidth="1"/>
    <col min="770" max="771" width="27.28515625" style="31" customWidth="1"/>
    <col min="772" max="772" width="11.28515625" style="31" customWidth="1"/>
    <col min="773" max="1024" width="9.140625" style="31"/>
    <col min="1025" max="1025" width="23" style="31" customWidth="1"/>
    <col min="1026" max="1027" width="27.28515625" style="31" customWidth="1"/>
    <col min="1028" max="1028" width="11.28515625" style="31" customWidth="1"/>
    <col min="1029" max="1280" width="9.140625" style="31"/>
    <col min="1281" max="1281" width="23" style="31" customWidth="1"/>
    <col min="1282" max="1283" width="27.28515625" style="31" customWidth="1"/>
    <col min="1284" max="1284" width="11.28515625" style="31" customWidth="1"/>
    <col min="1285" max="1536" width="9.140625" style="31"/>
    <col min="1537" max="1537" width="23" style="31" customWidth="1"/>
    <col min="1538" max="1539" width="27.28515625" style="31" customWidth="1"/>
    <col min="1540" max="1540" width="11.28515625" style="31" customWidth="1"/>
    <col min="1541" max="1792" width="9.140625" style="31"/>
    <col min="1793" max="1793" width="23" style="31" customWidth="1"/>
    <col min="1794" max="1795" width="27.28515625" style="31" customWidth="1"/>
    <col min="1796" max="1796" width="11.28515625" style="31" customWidth="1"/>
    <col min="1797" max="2048" width="9.140625" style="31"/>
    <col min="2049" max="2049" width="23" style="31" customWidth="1"/>
    <col min="2050" max="2051" width="27.28515625" style="31" customWidth="1"/>
    <col min="2052" max="2052" width="11.28515625" style="31" customWidth="1"/>
    <col min="2053" max="2304" width="9.140625" style="31"/>
    <col min="2305" max="2305" width="23" style="31" customWidth="1"/>
    <col min="2306" max="2307" width="27.28515625" style="31" customWidth="1"/>
    <col min="2308" max="2308" width="11.28515625" style="31" customWidth="1"/>
    <col min="2309" max="2560" width="9.140625" style="31"/>
    <col min="2561" max="2561" width="23" style="31" customWidth="1"/>
    <col min="2562" max="2563" width="27.28515625" style="31" customWidth="1"/>
    <col min="2564" max="2564" width="11.28515625" style="31" customWidth="1"/>
    <col min="2565" max="2816" width="9.140625" style="31"/>
    <col min="2817" max="2817" width="23" style="31" customWidth="1"/>
    <col min="2818" max="2819" width="27.28515625" style="31" customWidth="1"/>
    <col min="2820" max="2820" width="11.28515625" style="31" customWidth="1"/>
    <col min="2821" max="3072" width="9.140625" style="31"/>
    <col min="3073" max="3073" width="23" style="31" customWidth="1"/>
    <col min="3074" max="3075" width="27.28515625" style="31" customWidth="1"/>
    <col min="3076" max="3076" width="11.28515625" style="31" customWidth="1"/>
    <col min="3077" max="3328" width="9.140625" style="31"/>
    <col min="3329" max="3329" width="23" style="31" customWidth="1"/>
    <col min="3330" max="3331" width="27.28515625" style="31" customWidth="1"/>
    <col min="3332" max="3332" width="11.28515625" style="31" customWidth="1"/>
    <col min="3333" max="3584" width="9.140625" style="31"/>
    <col min="3585" max="3585" width="23" style="31" customWidth="1"/>
    <col min="3586" max="3587" width="27.28515625" style="31" customWidth="1"/>
    <col min="3588" max="3588" width="11.28515625" style="31" customWidth="1"/>
    <col min="3589" max="3840" width="9.140625" style="31"/>
    <col min="3841" max="3841" width="23" style="31" customWidth="1"/>
    <col min="3842" max="3843" width="27.28515625" style="31" customWidth="1"/>
    <col min="3844" max="3844" width="11.28515625" style="31" customWidth="1"/>
    <col min="3845" max="4096" width="9.140625" style="31"/>
    <col min="4097" max="4097" width="23" style="31" customWidth="1"/>
    <col min="4098" max="4099" width="27.28515625" style="31" customWidth="1"/>
    <col min="4100" max="4100" width="11.28515625" style="31" customWidth="1"/>
    <col min="4101" max="4352" width="9.140625" style="31"/>
    <col min="4353" max="4353" width="23" style="31" customWidth="1"/>
    <col min="4354" max="4355" width="27.28515625" style="31" customWidth="1"/>
    <col min="4356" max="4356" width="11.28515625" style="31" customWidth="1"/>
    <col min="4357" max="4608" width="9.140625" style="31"/>
    <col min="4609" max="4609" width="23" style="31" customWidth="1"/>
    <col min="4610" max="4611" width="27.28515625" style="31" customWidth="1"/>
    <col min="4612" max="4612" width="11.28515625" style="31" customWidth="1"/>
    <col min="4613" max="4864" width="9.140625" style="31"/>
    <col min="4865" max="4865" width="23" style="31" customWidth="1"/>
    <col min="4866" max="4867" width="27.28515625" style="31" customWidth="1"/>
    <col min="4868" max="4868" width="11.28515625" style="31" customWidth="1"/>
    <col min="4869" max="5120" width="9.140625" style="31"/>
    <col min="5121" max="5121" width="23" style="31" customWidth="1"/>
    <col min="5122" max="5123" width="27.28515625" style="31" customWidth="1"/>
    <col min="5124" max="5124" width="11.28515625" style="31" customWidth="1"/>
    <col min="5125" max="5376" width="9.140625" style="31"/>
    <col min="5377" max="5377" width="23" style="31" customWidth="1"/>
    <col min="5378" max="5379" width="27.28515625" style="31" customWidth="1"/>
    <col min="5380" max="5380" width="11.28515625" style="31" customWidth="1"/>
    <col min="5381" max="5632" width="9.140625" style="31"/>
    <col min="5633" max="5633" width="23" style="31" customWidth="1"/>
    <col min="5634" max="5635" width="27.28515625" style="31" customWidth="1"/>
    <col min="5636" max="5636" width="11.28515625" style="31" customWidth="1"/>
    <col min="5637" max="5888" width="9.140625" style="31"/>
    <col min="5889" max="5889" width="23" style="31" customWidth="1"/>
    <col min="5890" max="5891" width="27.28515625" style="31" customWidth="1"/>
    <col min="5892" max="5892" width="11.28515625" style="31" customWidth="1"/>
    <col min="5893" max="6144" width="9.140625" style="31"/>
    <col min="6145" max="6145" width="23" style="31" customWidth="1"/>
    <col min="6146" max="6147" width="27.28515625" style="31" customWidth="1"/>
    <col min="6148" max="6148" width="11.28515625" style="31" customWidth="1"/>
    <col min="6149" max="6400" width="9.140625" style="31"/>
    <col min="6401" max="6401" width="23" style="31" customWidth="1"/>
    <col min="6402" max="6403" width="27.28515625" style="31" customWidth="1"/>
    <col min="6404" max="6404" width="11.28515625" style="31" customWidth="1"/>
    <col min="6405" max="6656" width="9.140625" style="31"/>
    <col min="6657" max="6657" width="23" style="31" customWidth="1"/>
    <col min="6658" max="6659" width="27.28515625" style="31" customWidth="1"/>
    <col min="6660" max="6660" width="11.28515625" style="31" customWidth="1"/>
    <col min="6661" max="6912" width="9.140625" style="31"/>
    <col min="6913" max="6913" width="23" style="31" customWidth="1"/>
    <col min="6914" max="6915" width="27.28515625" style="31" customWidth="1"/>
    <col min="6916" max="6916" width="11.28515625" style="31" customWidth="1"/>
    <col min="6917" max="7168" width="9.140625" style="31"/>
    <col min="7169" max="7169" width="23" style="31" customWidth="1"/>
    <col min="7170" max="7171" width="27.28515625" style="31" customWidth="1"/>
    <col min="7172" max="7172" width="11.28515625" style="31" customWidth="1"/>
    <col min="7173" max="7424" width="9.140625" style="31"/>
    <col min="7425" max="7425" width="23" style="31" customWidth="1"/>
    <col min="7426" max="7427" width="27.28515625" style="31" customWidth="1"/>
    <col min="7428" max="7428" width="11.28515625" style="31" customWidth="1"/>
    <col min="7429" max="7680" width="9.140625" style="31"/>
    <col min="7681" max="7681" width="23" style="31" customWidth="1"/>
    <col min="7682" max="7683" width="27.28515625" style="31" customWidth="1"/>
    <col min="7684" max="7684" width="11.28515625" style="31" customWidth="1"/>
    <col min="7685" max="7936" width="9.140625" style="31"/>
    <col min="7937" max="7937" width="23" style="31" customWidth="1"/>
    <col min="7938" max="7939" width="27.28515625" style="31" customWidth="1"/>
    <col min="7940" max="7940" width="11.28515625" style="31" customWidth="1"/>
    <col min="7941" max="8192" width="9.140625" style="31"/>
    <col min="8193" max="8193" width="23" style="31" customWidth="1"/>
    <col min="8194" max="8195" width="27.28515625" style="31" customWidth="1"/>
    <col min="8196" max="8196" width="11.28515625" style="31" customWidth="1"/>
    <col min="8197" max="8448" width="9.140625" style="31"/>
    <col min="8449" max="8449" width="23" style="31" customWidth="1"/>
    <col min="8450" max="8451" width="27.28515625" style="31" customWidth="1"/>
    <col min="8452" max="8452" width="11.28515625" style="31" customWidth="1"/>
    <col min="8453" max="8704" width="9.140625" style="31"/>
    <col min="8705" max="8705" width="23" style="31" customWidth="1"/>
    <col min="8706" max="8707" width="27.28515625" style="31" customWidth="1"/>
    <col min="8708" max="8708" width="11.28515625" style="31" customWidth="1"/>
    <col min="8709" max="8960" width="9.140625" style="31"/>
    <col min="8961" max="8961" width="23" style="31" customWidth="1"/>
    <col min="8962" max="8963" width="27.28515625" style="31" customWidth="1"/>
    <col min="8964" max="8964" width="11.28515625" style="31" customWidth="1"/>
    <col min="8965" max="9216" width="9.140625" style="31"/>
    <col min="9217" max="9217" width="23" style="31" customWidth="1"/>
    <col min="9218" max="9219" width="27.28515625" style="31" customWidth="1"/>
    <col min="9220" max="9220" width="11.28515625" style="31" customWidth="1"/>
    <col min="9221" max="9472" width="9.140625" style="31"/>
    <col min="9473" max="9473" width="23" style="31" customWidth="1"/>
    <col min="9474" max="9475" width="27.28515625" style="31" customWidth="1"/>
    <col min="9476" max="9476" width="11.28515625" style="31" customWidth="1"/>
    <col min="9477" max="9728" width="9.140625" style="31"/>
    <col min="9729" max="9729" width="23" style="31" customWidth="1"/>
    <col min="9730" max="9731" width="27.28515625" style="31" customWidth="1"/>
    <col min="9732" max="9732" width="11.28515625" style="31" customWidth="1"/>
    <col min="9733" max="9984" width="9.140625" style="31"/>
    <col min="9985" max="9985" width="23" style="31" customWidth="1"/>
    <col min="9986" max="9987" width="27.28515625" style="31" customWidth="1"/>
    <col min="9988" max="9988" width="11.28515625" style="31" customWidth="1"/>
    <col min="9989" max="10240" width="9.140625" style="31"/>
    <col min="10241" max="10241" width="23" style="31" customWidth="1"/>
    <col min="10242" max="10243" width="27.28515625" style="31" customWidth="1"/>
    <col min="10244" max="10244" width="11.28515625" style="31" customWidth="1"/>
    <col min="10245" max="10496" width="9.140625" style="31"/>
    <col min="10497" max="10497" width="23" style="31" customWidth="1"/>
    <col min="10498" max="10499" width="27.28515625" style="31" customWidth="1"/>
    <col min="10500" max="10500" width="11.28515625" style="31" customWidth="1"/>
    <col min="10501" max="10752" width="9.140625" style="31"/>
    <col min="10753" max="10753" width="23" style="31" customWidth="1"/>
    <col min="10754" max="10755" width="27.28515625" style="31" customWidth="1"/>
    <col min="10756" max="10756" width="11.28515625" style="31" customWidth="1"/>
    <col min="10757" max="11008" width="9.140625" style="31"/>
    <col min="11009" max="11009" width="23" style="31" customWidth="1"/>
    <col min="11010" max="11011" width="27.28515625" style="31" customWidth="1"/>
    <col min="11012" max="11012" width="11.28515625" style="31" customWidth="1"/>
    <col min="11013" max="11264" width="9.140625" style="31"/>
    <col min="11265" max="11265" width="23" style="31" customWidth="1"/>
    <col min="11266" max="11267" width="27.28515625" style="31" customWidth="1"/>
    <col min="11268" max="11268" width="11.28515625" style="31" customWidth="1"/>
    <col min="11269" max="11520" width="9.140625" style="31"/>
    <col min="11521" max="11521" width="23" style="31" customWidth="1"/>
    <col min="11522" max="11523" width="27.28515625" style="31" customWidth="1"/>
    <col min="11524" max="11524" width="11.28515625" style="31" customWidth="1"/>
    <col min="11525" max="11776" width="9.140625" style="31"/>
    <col min="11777" max="11777" width="23" style="31" customWidth="1"/>
    <col min="11778" max="11779" width="27.28515625" style="31" customWidth="1"/>
    <col min="11780" max="11780" width="11.28515625" style="31" customWidth="1"/>
    <col min="11781" max="12032" width="9.140625" style="31"/>
    <col min="12033" max="12033" width="23" style="31" customWidth="1"/>
    <col min="12034" max="12035" width="27.28515625" style="31" customWidth="1"/>
    <col min="12036" max="12036" width="11.28515625" style="31" customWidth="1"/>
    <col min="12037" max="12288" width="9.140625" style="31"/>
    <col min="12289" max="12289" width="23" style="31" customWidth="1"/>
    <col min="12290" max="12291" width="27.28515625" style="31" customWidth="1"/>
    <col min="12292" max="12292" width="11.28515625" style="31" customWidth="1"/>
    <col min="12293" max="12544" width="9.140625" style="31"/>
    <col min="12545" max="12545" width="23" style="31" customWidth="1"/>
    <col min="12546" max="12547" width="27.28515625" style="31" customWidth="1"/>
    <col min="12548" max="12548" width="11.28515625" style="31" customWidth="1"/>
    <col min="12549" max="12800" width="9.140625" style="31"/>
    <col min="12801" max="12801" width="23" style="31" customWidth="1"/>
    <col min="12802" max="12803" width="27.28515625" style="31" customWidth="1"/>
    <col min="12804" max="12804" width="11.28515625" style="31" customWidth="1"/>
    <col min="12805" max="13056" width="9.140625" style="31"/>
    <col min="13057" max="13057" width="23" style="31" customWidth="1"/>
    <col min="13058" max="13059" width="27.28515625" style="31" customWidth="1"/>
    <col min="13060" max="13060" width="11.28515625" style="31" customWidth="1"/>
    <col min="13061" max="13312" width="9.140625" style="31"/>
    <col min="13313" max="13313" width="23" style="31" customWidth="1"/>
    <col min="13314" max="13315" width="27.28515625" style="31" customWidth="1"/>
    <col min="13316" max="13316" width="11.28515625" style="31" customWidth="1"/>
    <col min="13317" max="13568" width="9.140625" style="31"/>
    <col min="13569" max="13569" width="23" style="31" customWidth="1"/>
    <col min="13570" max="13571" width="27.28515625" style="31" customWidth="1"/>
    <col min="13572" max="13572" width="11.28515625" style="31" customWidth="1"/>
    <col min="13573" max="13824" width="9.140625" style="31"/>
    <col min="13825" max="13825" width="23" style="31" customWidth="1"/>
    <col min="13826" max="13827" width="27.28515625" style="31" customWidth="1"/>
    <col min="13828" max="13828" width="11.28515625" style="31" customWidth="1"/>
    <col min="13829" max="14080" width="9.140625" style="31"/>
    <col min="14081" max="14081" width="23" style="31" customWidth="1"/>
    <col min="14082" max="14083" width="27.28515625" style="31" customWidth="1"/>
    <col min="14084" max="14084" width="11.28515625" style="31" customWidth="1"/>
    <col min="14085" max="14336" width="9.140625" style="31"/>
    <col min="14337" max="14337" width="23" style="31" customWidth="1"/>
    <col min="14338" max="14339" width="27.28515625" style="31" customWidth="1"/>
    <col min="14340" max="14340" width="11.28515625" style="31" customWidth="1"/>
    <col min="14341" max="14592" width="9.140625" style="31"/>
    <col min="14593" max="14593" width="23" style="31" customWidth="1"/>
    <col min="14594" max="14595" width="27.28515625" style="31" customWidth="1"/>
    <col min="14596" max="14596" width="11.28515625" style="31" customWidth="1"/>
    <col min="14597" max="14848" width="9.140625" style="31"/>
    <col min="14849" max="14849" width="23" style="31" customWidth="1"/>
    <col min="14850" max="14851" width="27.28515625" style="31" customWidth="1"/>
    <col min="14852" max="14852" width="11.28515625" style="31" customWidth="1"/>
    <col min="14853" max="15104" width="9.140625" style="31"/>
    <col min="15105" max="15105" width="23" style="31" customWidth="1"/>
    <col min="15106" max="15107" width="27.28515625" style="31" customWidth="1"/>
    <col min="15108" max="15108" width="11.28515625" style="31" customWidth="1"/>
    <col min="15109" max="15360" width="9.140625" style="31"/>
    <col min="15361" max="15361" width="23" style="31" customWidth="1"/>
    <col min="15362" max="15363" width="27.28515625" style="31" customWidth="1"/>
    <col min="15364" max="15364" width="11.28515625" style="31" customWidth="1"/>
    <col min="15365" max="15616" width="9.140625" style="31"/>
    <col min="15617" max="15617" width="23" style="31" customWidth="1"/>
    <col min="15618" max="15619" width="27.28515625" style="31" customWidth="1"/>
    <col min="15620" max="15620" width="11.28515625" style="31" customWidth="1"/>
    <col min="15621" max="15872" width="9.140625" style="31"/>
    <col min="15873" max="15873" width="23" style="31" customWidth="1"/>
    <col min="15874" max="15875" width="27.28515625" style="31" customWidth="1"/>
    <col min="15876" max="15876" width="11.28515625" style="31" customWidth="1"/>
    <col min="15877" max="16128" width="9.140625" style="31"/>
    <col min="16129" max="16129" width="23" style="31" customWidth="1"/>
    <col min="16130" max="16131" width="27.28515625" style="31" customWidth="1"/>
    <col min="16132" max="16132" width="11.28515625" style="31" customWidth="1"/>
    <col min="16133" max="16384" width="9.140625" style="31"/>
  </cols>
  <sheetData>
    <row r="1" spans="1:17" ht="87.75" customHeight="1" x14ac:dyDescent="0.25">
      <c r="A1" s="35"/>
      <c r="B1" s="57" t="s">
        <v>202</v>
      </c>
      <c r="C1" s="57"/>
    </row>
    <row r="2" spans="1:17" ht="67.5" customHeight="1" x14ac:dyDescent="0.25">
      <c r="A2" s="35"/>
      <c r="B2" s="55" t="s">
        <v>174</v>
      </c>
      <c r="C2" s="55"/>
      <c r="D2" s="30"/>
      <c r="E2" s="30"/>
    </row>
    <row r="3" spans="1:17" ht="78.75" customHeight="1" x14ac:dyDescent="0.3">
      <c r="A3" s="56" t="s">
        <v>154</v>
      </c>
      <c r="B3" s="56"/>
      <c r="C3" s="56"/>
      <c r="D3" s="32"/>
      <c r="E3" s="32"/>
      <c r="F3" s="32"/>
      <c r="G3" s="32"/>
      <c r="H3" s="32"/>
      <c r="I3" s="32"/>
      <c r="J3" s="32"/>
      <c r="K3" s="32"/>
      <c r="L3" s="32"/>
      <c r="M3" s="32"/>
      <c r="N3" s="32"/>
      <c r="O3" s="32"/>
      <c r="P3" s="32"/>
      <c r="Q3" s="32"/>
    </row>
    <row r="4" spans="1:17" ht="75" x14ac:dyDescent="0.25">
      <c r="A4" s="36" t="s">
        <v>155</v>
      </c>
      <c r="B4" s="36" t="s">
        <v>156</v>
      </c>
      <c r="C4" s="36" t="s">
        <v>157</v>
      </c>
    </row>
    <row r="5" spans="1:17" x14ac:dyDescent="0.25">
      <c r="A5" s="37" t="s">
        <v>158</v>
      </c>
      <c r="B5" s="38">
        <v>0.51080000000000003</v>
      </c>
      <c r="C5" s="39">
        <v>1451.86</v>
      </c>
      <c r="D5" s="33"/>
    </row>
    <row r="6" spans="1:17" x14ac:dyDescent="0.25">
      <c r="A6" s="37" t="s">
        <v>159</v>
      </c>
      <c r="B6" s="38">
        <v>0.68069999999999997</v>
      </c>
      <c r="C6" s="39">
        <v>1934.77</v>
      </c>
      <c r="D6" s="34"/>
    </row>
    <row r="7" spans="1:17" x14ac:dyDescent="0.25">
      <c r="A7" s="37" t="s">
        <v>160</v>
      </c>
      <c r="B7" s="38">
        <v>0.72629999999999995</v>
      </c>
      <c r="C7" s="39">
        <v>2064.38</v>
      </c>
      <c r="D7" s="34"/>
    </row>
    <row r="8" spans="1:17" x14ac:dyDescent="0.25">
      <c r="A8" s="37" t="s">
        <v>161</v>
      </c>
      <c r="B8" s="38">
        <v>0.76319999999999999</v>
      </c>
      <c r="C8" s="39">
        <v>2169.2600000000002</v>
      </c>
      <c r="D8" s="34"/>
    </row>
    <row r="9" spans="1:17" x14ac:dyDescent="0.25">
      <c r="A9" s="37" t="s">
        <v>162</v>
      </c>
      <c r="B9" s="38">
        <v>0.88249999999999995</v>
      </c>
      <c r="C9" s="39">
        <v>2508.35</v>
      </c>
      <c r="D9" s="34"/>
    </row>
    <row r="10" spans="1:17" x14ac:dyDescent="0.25">
      <c r="A10" s="37" t="s">
        <v>163</v>
      </c>
      <c r="B10" s="38">
        <v>0.9365</v>
      </c>
      <c r="C10" s="39">
        <v>2661.83</v>
      </c>
      <c r="D10" s="34"/>
    </row>
    <row r="11" spans="1:17" x14ac:dyDescent="0.25">
      <c r="A11" s="37" t="s">
        <v>164</v>
      </c>
      <c r="B11" s="38">
        <v>0.95189999999999997</v>
      </c>
      <c r="C11" s="39">
        <v>2705.6</v>
      </c>
      <c r="D11" s="34"/>
    </row>
    <row r="12" spans="1:17" x14ac:dyDescent="0.25">
      <c r="A12" s="37" t="s">
        <v>165</v>
      </c>
      <c r="B12" s="38">
        <v>1.0282</v>
      </c>
      <c r="C12" s="39">
        <v>2922.47</v>
      </c>
      <c r="D12" s="34"/>
    </row>
    <row r="13" spans="1:17" x14ac:dyDescent="0.25">
      <c r="A13" s="37" t="s">
        <v>166</v>
      </c>
      <c r="B13" s="38">
        <v>1.0818000000000001</v>
      </c>
      <c r="C13" s="39">
        <v>3074.82</v>
      </c>
      <c r="D13" s="34"/>
    </row>
    <row r="14" spans="1:17" x14ac:dyDescent="0.25">
      <c r="A14" s="37" t="s">
        <v>167</v>
      </c>
      <c r="B14" s="38">
        <v>1.1308</v>
      </c>
      <c r="C14" s="39">
        <v>3214.1</v>
      </c>
      <c r="D14" s="34"/>
    </row>
    <row r="15" spans="1:17" x14ac:dyDescent="0.25">
      <c r="A15" s="37" t="s">
        <v>168</v>
      </c>
      <c r="B15" s="38">
        <v>1.1969000000000001</v>
      </c>
      <c r="C15" s="39">
        <v>3401.97</v>
      </c>
      <c r="D15" s="34"/>
    </row>
    <row r="16" spans="1:17" x14ac:dyDescent="0.25">
      <c r="A16" s="37" t="s">
        <v>169</v>
      </c>
      <c r="B16" s="38">
        <v>1.2241</v>
      </c>
      <c r="C16" s="39">
        <v>3479.28</v>
      </c>
      <c r="D16" s="34"/>
    </row>
    <row r="17" spans="1:4" x14ac:dyDescent="0.25">
      <c r="A17" s="37" t="s">
        <v>170</v>
      </c>
      <c r="B17" s="38">
        <v>1.2856000000000001</v>
      </c>
      <c r="C17" s="39">
        <v>3654.09</v>
      </c>
      <c r="D17" s="34"/>
    </row>
    <row r="18" spans="1:4" x14ac:dyDescent="0.25">
      <c r="A18" s="37" t="s">
        <v>171</v>
      </c>
      <c r="B18" s="38">
        <v>1.3069999999999999</v>
      </c>
      <c r="C18" s="39">
        <v>3714.91</v>
      </c>
    </row>
    <row r="19" spans="1:4" x14ac:dyDescent="0.25">
      <c r="A19" s="37" t="s">
        <v>172</v>
      </c>
      <c r="B19" s="38">
        <v>1.3735999999999999</v>
      </c>
      <c r="C19" s="39">
        <v>3904.21</v>
      </c>
    </row>
    <row r="20" spans="1:4" x14ac:dyDescent="0.25">
      <c r="A20" s="37" t="s">
        <v>173</v>
      </c>
      <c r="B20" s="38">
        <v>1.5218</v>
      </c>
      <c r="C20" s="39">
        <v>4325.4399999999996</v>
      </c>
    </row>
    <row r="21" spans="1:4" x14ac:dyDescent="0.25">
      <c r="A21" s="37" t="s">
        <v>201</v>
      </c>
      <c r="B21" s="38">
        <v>1.5631999999999999</v>
      </c>
      <c r="C21" s="36">
        <v>4443.1099999999997</v>
      </c>
    </row>
  </sheetData>
  <mergeCells count="3">
    <mergeCell ref="B2:C2"/>
    <mergeCell ref="A3:C3"/>
    <mergeCell ref="B1:C1"/>
  </mergeCell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8"/>
  <sheetViews>
    <sheetView view="pageBreakPreview" zoomScale="150" zoomScaleNormal="100" zoomScaleSheetLayoutView="150" workbookViewId="0">
      <pane xSplit="2" ySplit="4" topLeftCell="C62" activePane="bottomRight" state="frozen"/>
      <selection pane="topRight" activeCell="C1" sqref="C1"/>
      <selection pane="bottomLeft" activeCell="A5" sqref="A5"/>
      <selection pane="bottomRight" activeCell="H5" sqref="H5:H65"/>
    </sheetView>
  </sheetViews>
  <sheetFormatPr defaultRowHeight="15" x14ac:dyDescent="0.25"/>
  <cols>
    <col min="1" max="1" width="9.140625" style="12"/>
    <col min="2" max="2" width="23" style="13" customWidth="1"/>
    <col min="3" max="3" width="8.140625" style="14" customWidth="1"/>
    <col min="4" max="4" width="8.28515625" style="14" customWidth="1"/>
    <col min="5" max="5" width="10.140625" style="14" customWidth="1"/>
    <col min="6" max="6" width="10.7109375" style="14" customWidth="1"/>
    <col min="7" max="7" width="10" style="14" customWidth="1"/>
    <col min="8" max="8" width="8.7109375" style="22" customWidth="1"/>
    <col min="9" max="254" width="9.140625" style="12"/>
    <col min="255" max="255" width="28" style="12" customWidth="1"/>
    <col min="256" max="256" width="7.42578125" style="12" customWidth="1"/>
    <col min="257" max="257" width="9" style="12" customWidth="1"/>
    <col min="258" max="258" width="8.140625" style="12" customWidth="1"/>
    <col min="259" max="259" width="8.28515625" style="12" customWidth="1"/>
    <col min="260" max="260" width="10.140625" style="12" customWidth="1"/>
    <col min="261" max="261" width="10.7109375" style="12" customWidth="1"/>
    <col min="262" max="262" width="10" style="12" customWidth="1"/>
    <col min="263" max="264" width="8" style="12" customWidth="1"/>
    <col min="265" max="510" width="9.140625" style="12"/>
    <col min="511" max="511" width="28" style="12" customWidth="1"/>
    <col min="512" max="512" width="7.42578125" style="12" customWidth="1"/>
    <col min="513" max="513" width="9" style="12" customWidth="1"/>
    <col min="514" max="514" width="8.140625" style="12" customWidth="1"/>
    <col min="515" max="515" width="8.28515625" style="12" customWidth="1"/>
    <col min="516" max="516" width="10.140625" style="12" customWidth="1"/>
    <col min="517" max="517" width="10.7109375" style="12" customWidth="1"/>
    <col min="518" max="518" width="10" style="12" customWidth="1"/>
    <col min="519" max="520" width="8" style="12" customWidth="1"/>
    <col min="521" max="766" width="9.140625" style="12"/>
    <col min="767" max="767" width="28" style="12" customWidth="1"/>
    <col min="768" max="768" width="7.42578125" style="12" customWidth="1"/>
    <col min="769" max="769" width="9" style="12" customWidth="1"/>
    <col min="770" max="770" width="8.140625" style="12" customWidth="1"/>
    <col min="771" max="771" width="8.28515625" style="12" customWidth="1"/>
    <col min="772" max="772" width="10.140625" style="12" customWidth="1"/>
    <col min="773" max="773" width="10.7109375" style="12" customWidth="1"/>
    <col min="774" max="774" width="10" style="12" customWidth="1"/>
    <col min="775" max="776" width="8" style="12" customWidth="1"/>
    <col min="777" max="1022" width="9.140625" style="12"/>
    <col min="1023" max="1023" width="28" style="12" customWidth="1"/>
    <col min="1024" max="1024" width="7.42578125" style="12" customWidth="1"/>
    <col min="1025" max="1025" width="9" style="12" customWidth="1"/>
    <col min="1026" max="1026" width="8.140625" style="12" customWidth="1"/>
    <col min="1027" max="1027" width="8.28515625" style="12" customWidth="1"/>
    <col min="1028" max="1028" width="10.140625" style="12" customWidth="1"/>
    <col min="1029" max="1029" width="10.7109375" style="12" customWidth="1"/>
    <col min="1030" max="1030" width="10" style="12" customWidth="1"/>
    <col min="1031" max="1032" width="8" style="12" customWidth="1"/>
    <col min="1033" max="1278" width="9.140625" style="12"/>
    <col min="1279" max="1279" width="28" style="12" customWidth="1"/>
    <col min="1280" max="1280" width="7.42578125" style="12" customWidth="1"/>
    <col min="1281" max="1281" width="9" style="12" customWidth="1"/>
    <col min="1282" max="1282" width="8.140625" style="12" customWidth="1"/>
    <col min="1283" max="1283" width="8.28515625" style="12" customWidth="1"/>
    <col min="1284" max="1284" width="10.140625" style="12" customWidth="1"/>
    <col min="1285" max="1285" width="10.7109375" style="12" customWidth="1"/>
    <col min="1286" max="1286" width="10" style="12" customWidth="1"/>
    <col min="1287" max="1288" width="8" style="12" customWidth="1"/>
    <col min="1289" max="1534" width="9.140625" style="12"/>
    <col min="1535" max="1535" width="28" style="12" customWidth="1"/>
    <col min="1536" max="1536" width="7.42578125" style="12" customWidth="1"/>
    <col min="1537" max="1537" width="9" style="12" customWidth="1"/>
    <col min="1538" max="1538" width="8.140625" style="12" customWidth="1"/>
    <col min="1539" max="1539" width="8.28515625" style="12" customWidth="1"/>
    <col min="1540" max="1540" width="10.140625" style="12" customWidth="1"/>
    <col min="1541" max="1541" width="10.7109375" style="12" customWidth="1"/>
    <col min="1542" max="1542" width="10" style="12" customWidth="1"/>
    <col min="1543" max="1544" width="8" style="12" customWidth="1"/>
    <col min="1545" max="1790" width="9.140625" style="12"/>
    <col min="1791" max="1791" width="28" style="12" customWidth="1"/>
    <col min="1792" max="1792" width="7.42578125" style="12" customWidth="1"/>
    <col min="1793" max="1793" width="9" style="12" customWidth="1"/>
    <col min="1794" max="1794" width="8.140625" style="12" customWidth="1"/>
    <col min="1795" max="1795" width="8.28515625" style="12" customWidth="1"/>
    <col min="1796" max="1796" width="10.140625" style="12" customWidth="1"/>
    <col min="1797" max="1797" width="10.7109375" style="12" customWidth="1"/>
    <col min="1798" max="1798" width="10" style="12" customWidth="1"/>
    <col min="1799" max="1800" width="8" style="12" customWidth="1"/>
    <col min="1801" max="2046" width="9.140625" style="12"/>
    <col min="2047" max="2047" width="28" style="12" customWidth="1"/>
    <col min="2048" max="2048" width="7.42578125" style="12" customWidth="1"/>
    <col min="2049" max="2049" width="9" style="12" customWidth="1"/>
    <col min="2050" max="2050" width="8.140625" style="12" customWidth="1"/>
    <col min="2051" max="2051" width="8.28515625" style="12" customWidth="1"/>
    <col min="2052" max="2052" width="10.140625" style="12" customWidth="1"/>
    <col min="2053" max="2053" width="10.7109375" style="12" customWidth="1"/>
    <col min="2054" max="2054" width="10" style="12" customWidth="1"/>
    <col min="2055" max="2056" width="8" style="12" customWidth="1"/>
    <col min="2057" max="2302" width="9.140625" style="12"/>
    <col min="2303" max="2303" width="28" style="12" customWidth="1"/>
    <col min="2304" max="2304" width="7.42578125" style="12" customWidth="1"/>
    <col min="2305" max="2305" width="9" style="12" customWidth="1"/>
    <col min="2306" max="2306" width="8.140625" style="12" customWidth="1"/>
    <col min="2307" max="2307" width="8.28515625" style="12" customWidth="1"/>
    <col min="2308" max="2308" width="10.140625" style="12" customWidth="1"/>
    <col min="2309" max="2309" width="10.7109375" style="12" customWidth="1"/>
    <col min="2310" max="2310" width="10" style="12" customWidth="1"/>
    <col min="2311" max="2312" width="8" style="12" customWidth="1"/>
    <col min="2313" max="2558" width="9.140625" style="12"/>
    <col min="2559" max="2559" width="28" style="12" customWidth="1"/>
    <col min="2560" max="2560" width="7.42578125" style="12" customWidth="1"/>
    <col min="2561" max="2561" width="9" style="12" customWidth="1"/>
    <col min="2562" max="2562" width="8.140625" style="12" customWidth="1"/>
    <col min="2563" max="2563" width="8.28515625" style="12" customWidth="1"/>
    <col min="2564" max="2564" width="10.140625" style="12" customWidth="1"/>
    <col min="2565" max="2565" width="10.7109375" style="12" customWidth="1"/>
    <col min="2566" max="2566" width="10" style="12" customWidth="1"/>
    <col min="2567" max="2568" width="8" style="12" customWidth="1"/>
    <col min="2569" max="2814" width="9.140625" style="12"/>
    <col min="2815" max="2815" width="28" style="12" customWidth="1"/>
    <col min="2816" max="2816" width="7.42578125" style="12" customWidth="1"/>
    <col min="2817" max="2817" width="9" style="12" customWidth="1"/>
    <col min="2818" max="2818" width="8.140625" style="12" customWidth="1"/>
    <col min="2819" max="2819" width="8.28515625" style="12" customWidth="1"/>
    <col min="2820" max="2820" width="10.140625" style="12" customWidth="1"/>
    <col min="2821" max="2821" width="10.7109375" style="12" customWidth="1"/>
    <col min="2822" max="2822" width="10" style="12" customWidth="1"/>
    <col min="2823" max="2824" width="8" style="12" customWidth="1"/>
    <col min="2825" max="3070" width="9.140625" style="12"/>
    <col min="3071" max="3071" width="28" style="12" customWidth="1"/>
    <col min="3072" max="3072" width="7.42578125" style="12" customWidth="1"/>
    <col min="3073" max="3073" width="9" style="12" customWidth="1"/>
    <col min="3074" max="3074" width="8.140625" style="12" customWidth="1"/>
    <col min="3075" max="3075" width="8.28515625" style="12" customWidth="1"/>
    <col min="3076" max="3076" width="10.140625" style="12" customWidth="1"/>
    <col min="3077" max="3077" width="10.7109375" style="12" customWidth="1"/>
    <col min="3078" max="3078" width="10" style="12" customWidth="1"/>
    <col min="3079" max="3080" width="8" style="12" customWidth="1"/>
    <col min="3081" max="3326" width="9.140625" style="12"/>
    <col min="3327" max="3327" width="28" style="12" customWidth="1"/>
    <col min="3328" max="3328" width="7.42578125" style="12" customWidth="1"/>
    <col min="3329" max="3329" width="9" style="12" customWidth="1"/>
    <col min="3330" max="3330" width="8.140625" style="12" customWidth="1"/>
    <col min="3331" max="3331" width="8.28515625" style="12" customWidth="1"/>
    <col min="3332" max="3332" width="10.140625" style="12" customWidth="1"/>
    <col min="3333" max="3333" width="10.7109375" style="12" customWidth="1"/>
    <col min="3334" max="3334" width="10" style="12" customWidth="1"/>
    <col min="3335" max="3336" width="8" style="12" customWidth="1"/>
    <col min="3337" max="3582" width="9.140625" style="12"/>
    <col min="3583" max="3583" width="28" style="12" customWidth="1"/>
    <col min="3584" max="3584" width="7.42578125" style="12" customWidth="1"/>
    <col min="3585" max="3585" width="9" style="12" customWidth="1"/>
    <col min="3586" max="3586" width="8.140625" style="12" customWidth="1"/>
    <col min="3587" max="3587" width="8.28515625" style="12" customWidth="1"/>
    <col min="3588" max="3588" width="10.140625" style="12" customWidth="1"/>
    <col min="3589" max="3589" width="10.7109375" style="12" customWidth="1"/>
    <col min="3590" max="3590" width="10" style="12" customWidth="1"/>
    <col min="3591" max="3592" width="8" style="12" customWidth="1"/>
    <col min="3593" max="3838" width="9.140625" style="12"/>
    <col min="3839" max="3839" width="28" style="12" customWidth="1"/>
    <col min="3840" max="3840" width="7.42578125" style="12" customWidth="1"/>
    <col min="3841" max="3841" width="9" style="12" customWidth="1"/>
    <col min="3842" max="3842" width="8.140625" style="12" customWidth="1"/>
    <col min="3843" max="3843" width="8.28515625" style="12" customWidth="1"/>
    <col min="3844" max="3844" width="10.140625" style="12" customWidth="1"/>
    <col min="3845" max="3845" width="10.7109375" style="12" customWidth="1"/>
    <col min="3846" max="3846" width="10" style="12" customWidth="1"/>
    <col min="3847" max="3848" width="8" style="12" customWidth="1"/>
    <col min="3849" max="4094" width="9.140625" style="12"/>
    <col min="4095" max="4095" width="28" style="12" customWidth="1"/>
    <col min="4096" max="4096" width="7.42578125" style="12" customWidth="1"/>
    <col min="4097" max="4097" width="9" style="12" customWidth="1"/>
    <col min="4098" max="4098" width="8.140625" style="12" customWidth="1"/>
    <col min="4099" max="4099" width="8.28515625" style="12" customWidth="1"/>
    <col min="4100" max="4100" width="10.140625" style="12" customWidth="1"/>
    <col min="4101" max="4101" width="10.7109375" style="12" customWidth="1"/>
    <col min="4102" max="4102" width="10" style="12" customWidth="1"/>
    <col min="4103" max="4104" width="8" style="12" customWidth="1"/>
    <col min="4105" max="4350" width="9.140625" style="12"/>
    <col min="4351" max="4351" width="28" style="12" customWidth="1"/>
    <col min="4352" max="4352" width="7.42578125" style="12" customWidth="1"/>
    <col min="4353" max="4353" width="9" style="12" customWidth="1"/>
    <col min="4354" max="4354" width="8.140625" style="12" customWidth="1"/>
    <col min="4355" max="4355" width="8.28515625" style="12" customWidth="1"/>
    <col min="4356" max="4356" width="10.140625" style="12" customWidth="1"/>
    <col min="4357" max="4357" width="10.7109375" style="12" customWidth="1"/>
    <col min="4358" max="4358" width="10" style="12" customWidth="1"/>
    <col min="4359" max="4360" width="8" style="12" customWidth="1"/>
    <col min="4361" max="4606" width="9.140625" style="12"/>
    <col min="4607" max="4607" width="28" style="12" customWidth="1"/>
    <col min="4608" max="4608" width="7.42578125" style="12" customWidth="1"/>
    <col min="4609" max="4609" width="9" style="12" customWidth="1"/>
    <col min="4610" max="4610" width="8.140625" style="12" customWidth="1"/>
    <col min="4611" max="4611" width="8.28515625" style="12" customWidth="1"/>
    <col min="4612" max="4612" width="10.140625" style="12" customWidth="1"/>
    <col min="4613" max="4613" width="10.7109375" style="12" customWidth="1"/>
    <col min="4614" max="4614" width="10" style="12" customWidth="1"/>
    <col min="4615" max="4616" width="8" style="12" customWidth="1"/>
    <col min="4617" max="4862" width="9.140625" style="12"/>
    <col min="4863" max="4863" width="28" style="12" customWidth="1"/>
    <col min="4864" max="4864" width="7.42578125" style="12" customWidth="1"/>
    <col min="4865" max="4865" width="9" style="12" customWidth="1"/>
    <col min="4866" max="4866" width="8.140625" style="12" customWidth="1"/>
    <col min="4867" max="4867" width="8.28515625" style="12" customWidth="1"/>
    <col min="4868" max="4868" width="10.140625" style="12" customWidth="1"/>
    <col min="4869" max="4869" width="10.7109375" style="12" customWidth="1"/>
    <col min="4870" max="4870" width="10" style="12" customWidth="1"/>
    <col min="4871" max="4872" width="8" style="12" customWidth="1"/>
    <col min="4873" max="5118" width="9.140625" style="12"/>
    <col min="5119" max="5119" width="28" style="12" customWidth="1"/>
    <col min="5120" max="5120" width="7.42578125" style="12" customWidth="1"/>
    <col min="5121" max="5121" width="9" style="12" customWidth="1"/>
    <col min="5122" max="5122" width="8.140625" style="12" customWidth="1"/>
    <col min="5123" max="5123" width="8.28515625" style="12" customWidth="1"/>
    <col min="5124" max="5124" width="10.140625" style="12" customWidth="1"/>
    <col min="5125" max="5125" width="10.7109375" style="12" customWidth="1"/>
    <col min="5126" max="5126" width="10" style="12" customWidth="1"/>
    <col min="5127" max="5128" width="8" style="12" customWidth="1"/>
    <col min="5129" max="5374" width="9.140625" style="12"/>
    <col min="5375" max="5375" width="28" style="12" customWidth="1"/>
    <col min="5376" max="5376" width="7.42578125" style="12" customWidth="1"/>
    <col min="5377" max="5377" width="9" style="12" customWidth="1"/>
    <col min="5378" max="5378" width="8.140625" style="12" customWidth="1"/>
    <col min="5379" max="5379" width="8.28515625" style="12" customWidth="1"/>
    <col min="5380" max="5380" width="10.140625" style="12" customWidth="1"/>
    <col min="5381" max="5381" width="10.7109375" style="12" customWidth="1"/>
    <col min="5382" max="5382" width="10" style="12" customWidth="1"/>
    <col min="5383" max="5384" width="8" style="12" customWidth="1"/>
    <col min="5385" max="5630" width="9.140625" style="12"/>
    <col min="5631" max="5631" width="28" style="12" customWidth="1"/>
    <col min="5632" max="5632" width="7.42578125" style="12" customWidth="1"/>
    <col min="5633" max="5633" width="9" style="12" customWidth="1"/>
    <col min="5634" max="5634" width="8.140625" style="12" customWidth="1"/>
    <col min="5635" max="5635" width="8.28515625" style="12" customWidth="1"/>
    <col min="5636" max="5636" width="10.140625" style="12" customWidth="1"/>
    <col min="5637" max="5637" width="10.7109375" style="12" customWidth="1"/>
    <col min="5638" max="5638" width="10" style="12" customWidth="1"/>
    <col min="5639" max="5640" width="8" style="12" customWidth="1"/>
    <col min="5641" max="5886" width="9.140625" style="12"/>
    <col min="5887" max="5887" width="28" style="12" customWidth="1"/>
    <col min="5888" max="5888" width="7.42578125" style="12" customWidth="1"/>
    <col min="5889" max="5889" width="9" style="12" customWidth="1"/>
    <col min="5890" max="5890" width="8.140625" style="12" customWidth="1"/>
    <col min="5891" max="5891" width="8.28515625" style="12" customWidth="1"/>
    <col min="5892" max="5892" width="10.140625" style="12" customWidth="1"/>
    <col min="5893" max="5893" width="10.7109375" style="12" customWidth="1"/>
    <col min="5894" max="5894" width="10" style="12" customWidth="1"/>
    <col min="5895" max="5896" width="8" style="12" customWidth="1"/>
    <col min="5897" max="6142" width="9.140625" style="12"/>
    <col min="6143" max="6143" width="28" style="12" customWidth="1"/>
    <col min="6144" max="6144" width="7.42578125" style="12" customWidth="1"/>
    <col min="6145" max="6145" width="9" style="12" customWidth="1"/>
    <col min="6146" max="6146" width="8.140625" style="12" customWidth="1"/>
    <col min="6147" max="6147" width="8.28515625" style="12" customWidth="1"/>
    <col min="6148" max="6148" width="10.140625" style="12" customWidth="1"/>
    <col min="6149" max="6149" width="10.7109375" style="12" customWidth="1"/>
    <col min="6150" max="6150" width="10" style="12" customWidth="1"/>
    <col min="6151" max="6152" width="8" style="12" customWidth="1"/>
    <col min="6153" max="6398" width="9.140625" style="12"/>
    <col min="6399" max="6399" width="28" style="12" customWidth="1"/>
    <col min="6400" max="6400" width="7.42578125" style="12" customWidth="1"/>
    <col min="6401" max="6401" width="9" style="12" customWidth="1"/>
    <col min="6402" max="6402" width="8.140625" style="12" customWidth="1"/>
    <col min="6403" max="6403" width="8.28515625" style="12" customWidth="1"/>
    <col min="6404" max="6404" width="10.140625" style="12" customWidth="1"/>
    <col min="6405" max="6405" width="10.7109375" style="12" customWidth="1"/>
    <col min="6406" max="6406" width="10" style="12" customWidth="1"/>
    <col min="6407" max="6408" width="8" style="12" customWidth="1"/>
    <col min="6409" max="6654" width="9.140625" style="12"/>
    <col min="6655" max="6655" width="28" style="12" customWidth="1"/>
    <col min="6656" max="6656" width="7.42578125" style="12" customWidth="1"/>
    <col min="6657" max="6657" width="9" style="12" customWidth="1"/>
    <col min="6658" max="6658" width="8.140625" style="12" customWidth="1"/>
    <col min="6659" max="6659" width="8.28515625" style="12" customWidth="1"/>
    <col min="6660" max="6660" width="10.140625" style="12" customWidth="1"/>
    <col min="6661" max="6661" width="10.7109375" style="12" customWidth="1"/>
    <col min="6662" max="6662" width="10" style="12" customWidth="1"/>
    <col min="6663" max="6664" width="8" style="12" customWidth="1"/>
    <col min="6665" max="6910" width="9.140625" style="12"/>
    <col min="6911" max="6911" width="28" style="12" customWidth="1"/>
    <col min="6912" max="6912" width="7.42578125" style="12" customWidth="1"/>
    <col min="6913" max="6913" width="9" style="12" customWidth="1"/>
    <col min="6914" max="6914" width="8.140625" style="12" customWidth="1"/>
    <col min="6915" max="6915" width="8.28515625" style="12" customWidth="1"/>
    <col min="6916" max="6916" width="10.140625" style="12" customWidth="1"/>
    <col min="6917" max="6917" width="10.7109375" style="12" customWidth="1"/>
    <col min="6918" max="6918" width="10" style="12" customWidth="1"/>
    <col min="6919" max="6920" width="8" style="12" customWidth="1"/>
    <col min="6921" max="7166" width="9.140625" style="12"/>
    <col min="7167" max="7167" width="28" style="12" customWidth="1"/>
    <col min="7168" max="7168" width="7.42578125" style="12" customWidth="1"/>
    <col min="7169" max="7169" width="9" style="12" customWidth="1"/>
    <col min="7170" max="7170" width="8.140625" style="12" customWidth="1"/>
    <col min="7171" max="7171" width="8.28515625" style="12" customWidth="1"/>
    <col min="7172" max="7172" width="10.140625" style="12" customWidth="1"/>
    <col min="7173" max="7173" width="10.7109375" style="12" customWidth="1"/>
    <col min="7174" max="7174" width="10" style="12" customWidth="1"/>
    <col min="7175" max="7176" width="8" style="12" customWidth="1"/>
    <col min="7177" max="7422" width="9.140625" style="12"/>
    <col min="7423" max="7423" width="28" style="12" customWidth="1"/>
    <col min="7424" max="7424" width="7.42578125" style="12" customWidth="1"/>
    <col min="7425" max="7425" width="9" style="12" customWidth="1"/>
    <col min="7426" max="7426" width="8.140625" style="12" customWidth="1"/>
    <col min="7427" max="7427" width="8.28515625" style="12" customWidth="1"/>
    <col min="7428" max="7428" width="10.140625" style="12" customWidth="1"/>
    <col min="7429" max="7429" width="10.7109375" style="12" customWidth="1"/>
    <col min="7430" max="7430" width="10" style="12" customWidth="1"/>
    <col min="7431" max="7432" width="8" style="12" customWidth="1"/>
    <col min="7433" max="7678" width="9.140625" style="12"/>
    <col min="7679" max="7679" width="28" style="12" customWidth="1"/>
    <col min="7680" max="7680" width="7.42578125" style="12" customWidth="1"/>
    <col min="7681" max="7681" width="9" style="12" customWidth="1"/>
    <col min="7682" max="7682" width="8.140625" style="12" customWidth="1"/>
    <col min="7683" max="7683" width="8.28515625" style="12" customWidth="1"/>
    <col min="7684" max="7684" width="10.140625" style="12" customWidth="1"/>
    <col min="7685" max="7685" width="10.7109375" style="12" customWidth="1"/>
    <col min="7686" max="7686" width="10" style="12" customWidth="1"/>
    <col min="7687" max="7688" width="8" style="12" customWidth="1"/>
    <col min="7689" max="7934" width="9.140625" style="12"/>
    <col min="7935" max="7935" width="28" style="12" customWidth="1"/>
    <col min="7936" max="7936" width="7.42578125" style="12" customWidth="1"/>
    <col min="7937" max="7937" width="9" style="12" customWidth="1"/>
    <col min="7938" max="7938" width="8.140625" style="12" customWidth="1"/>
    <col min="7939" max="7939" width="8.28515625" style="12" customWidth="1"/>
    <col min="7940" max="7940" width="10.140625" style="12" customWidth="1"/>
    <col min="7941" max="7941" width="10.7109375" style="12" customWidth="1"/>
    <col min="7942" max="7942" width="10" style="12" customWidth="1"/>
    <col min="7943" max="7944" width="8" style="12" customWidth="1"/>
    <col min="7945" max="8190" width="9.140625" style="12"/>
    <col min="8191" max="8191" width="28" style="12" customWidth="1"/>
    <col min="8192" max="8192" width="7.42578125" style="12" customWidth="1"/>
    <col min="8193" max="8193" width="9" style="12" customWidth="1"/>
    <col min="8194" max="8194" width="8.140625" style="12" customWidth="1"/>
    <col min="8195" max="8195" width="8.28515625" style="12" customWidth="1"/>
    <col min="8196" max="8196" width="10.140625" style="12" customWidth="1"/>
    <col min="8197" max="8197" width="10.7109375" style="12" customWidth="1"/>
    <col min="8198" max="8198" width="10" style="12" customWidth="1"/>
    <col min="8199" max="8200" width="8" style="12" customWidth="1"/>
    <col min="8201" max="8446" width="9.140625" style="12"/>
    <col min="8447" max="8447" width="28" style="12" customWidth="1"/>
    <col min="8448" max="8448" width="7.42578125" style="12" customWidth="1"/>
    <col min="8449" max="8449" width="9" style="12" customWidth="1"/>
    <col min="8450" max="8450" width="8.140625" style="12" customWidth="1"/>
    <col min="8451" max="8451" width="8.28515625" style="12" customWidth="1"/>
    <col min="8452" max="8452" width="10.140625" style="12" customWidth="1"/>
    <col min="8453" max="8453" width="10.7109375" style="12" customWidth="1"/>
    <col min="8454" max="8454" width="10" style="12" customWidth="1"/>
    <col min="8455" max="8456" width="8" style="12" customWidth="1"/>
    <col min="8457" max="8702" width="9.140625" style="12"/>
    <col min="8703" max="8703" width="28" style="12" customWidth="1"/>
    <col min="8704" max="8704" width="7.42578125" style="12" customWidth="1"/>
    <col min="8705" max="8705" width="9" style="12" customWidth="1"/>
    <col min="8706" max="8706" width="8.140625" style="12" customWidth="1"/>
    <col min="8707" max="8707" width="8.28515625" style="12" customWidth="1"/>
    <col min="8708" max="8708" width="10.140625" style="12" customWidth="1"/>
    <col min="8709" max="8709" width="10.7109375" style="12" customWidth="1"/>
    <col min="8710" max="8710" width="10" style="12" customWidth="1"/>
    <col min="8711" max="8712" width="8" style="12" customWidth="1"/>
    <col min="8713" max="8958" width="9.140625" style="12"/>
    <col min="8959" max="8959" width="28" style="12" customWidth="1"/>
    <col min="8960" max="8960" width="7.42578125" style="12" customWidth="1"/>
    <col min="8961" max="8961" width="9" style="12" customWidth="1"/>
    <col min="8962" max="8962" width="8.140625" style="12" customWidth="1"/>
    <col min="8963" max="8963" width="8.28515625" style="12" customWidth="1"/>
    <col min="8964" max="8964" width="10.140625" style="12" customWidth="1"/>
    <col min="8965" max="8965" width="10.7109375" style="12" customWidth="1"/>
    <col min="8966" max="8966" width="10" style="12" customWidth="1"/>
    <col min="8967" max="8968" width="8" style="12" customWidth="1"/>
    <col min="8969" max="9214" width="9.140625" style="12"/>
    <col min="9215" max="9215" width="28" style="12" customWidth="1"/>
    <col min="9216" max="9216" width="7.42578125" style="12" customWidth="1"/>
    <col min="9217" max="9217" width="9" style="12" customWidth="1"/>
    <col min="9218" max="9218" width="8.140625" style="12" customWidth="1"/>
    <col min="9219" max="9219" width="8.28515625" style="12" customWidth="1"/>
    <col min="9220" max="9220" width="10.140625" style="12" customWidth="1"/>
    <col min="9221" max="9221" width="10.7109375" style="12" customWidth="1"/>
    <col min="9222" max="9222" width="10" style="12" customWidth="1"/>
    <col min="9223" max="9224" width="8" style="12" customWidth="1"/>
    <col min="9225" max="9470" width="9.140625" style="12"/>
    <col min="9471" max="9471" width="28" style="12" customWidth="1"/>
    <col min="9472" max="9472" width="7.42578125" style="12" customWidth="1"/>
    <col min="9473" max="9473" width="9" style="12" customWidth="1"/>
    <col min="9474" max="9474" width="8.140625" style="12" customWidth="1"/>
    <col min="9475" max="9475" width="8.28515625" style="12" customWidth="1"/>
    <col min="9476" max="9476" width="10.140625" style="12" customWidth="1"/>
    <col min="9477" max="9477" width="10.7109375" style="12" customWidth="1"/>
    <col min="9478" max="9478" width="10" style="12" customWidth="1"/>
    <col min="9479" max="9480" width="8" style="12" customWidth="1"/>
    <col min="9481" max="9726" width="9.140625" style="12"/>
    <col min="9727" max="9727" width="28" style="12" customWidth="1"/>
    <col min="9728" max="9728" width="7.42578125" style="12" customWidth="1"/>
    <col min="9729" max="9729" width="9" style="12" customWidth="1"/>
    <col min="9730" max="9730" width="8.140625" style="12" customWidth="1"/>
    <col min="9731" max="9731" width="8.28515625" style="12" customWidth="1"/>
    <col min="9732" max="9732" width="10.140625" style="12" customWidth="1"/>
    <col min="9733" max="9733" width="10.7109375" style="12" customWidth="1"/>
    <col min="9734" max="9734" width="10" style="12" customWidth="1"/>
    <col min="9735" max="9736" width="8" style="12" customWidth="1"/>
    <col min="9737" max="9982" width="9.140625" style="12"/>
    <col min="9983" max="9983" width="28" style="12" customWidth="1"/>
    <col min="9984" max="9984" width="7.42578125" style="12" customWidth="1"/>
    <col min="9985" max="9985" width="9" style="12" customWidth="1"/>
    <col min="9986" max="9986" width="8.140625" style="12" customWidth="1"/>
    <col min="9987" max="9987" width="8.28515625" style="12" customWidth="1"/>
    <col min="9988" max="9988" width="10.140625" style="12" customWidth="1"/>
    <col min="9989" max="9989" width="10.7109375" style="12" customWidth="1"/>
    <col min="9990" max="9990" width="10" style="12" customWidth="1"/>
    <col min="9991" max="9992" width="8" style="12" customWidth="1"/>
    <col min="9993" max="10238" width="9.140625" style="12"/>
    <col min="10239" max="10239" width="28" style="12" customWidth="1"/>
    <col min="10240" max="10240" width="7.42578125" style="12" customWidth="1"/>
    <col min="10241" max="10241" width="9" style="12" customWidth="1"/>
    <col min="10242" max="10242" width="8.140625" style="12" customWidth="1"/>
    <col min="10243" max="10243" width="8.28515625" style="12" customWidth="1"/>
    <col min="10244" max="10244" width="10.140625" style="12" customWidth="1"/>
    <col min="10245" max="10245" width="10.7109375" style="12" customWidth="1"/>
    <col min="10246" max="10246" width="10" style="12" customWidth="1"/>
    <col min="10247" max="10248" width="8" style="12" customWidth="1"/>
    <col min="10249" max="10494" width="9.140625" style="12"/>
    <col min="10495" max="10495" width="28" style="12" customWidth="1"/>
    <col min="10496" max="10496" width="7.42578125" style="12" customWidth="1"/>
    <col min="10497" max="10497" width="9" style="12" customWidth="1"/>
    <col min="10498" max="10498" width="8.140625" style="12" customWidth="1"/>
    <col min="10499" max="10499" width="8.28515625" style="12" customWidth="1"/>
    <col min="10500" max="10500" width="10.140625" style="12" customWidth="1"/>
    <col min="10501" max="10501" width="10.7109375" style="12" customWidth="1"/>
    <col min="10502" max="10502" width="10" style="12" customWidth="1"/>
    <col min="10503" max="10504" width="8" style="12" customWidth="1"/>
    <col min="10505" max="10750" width="9.140625" style="12"/>
    <col min="10751" max="10751" width="28" style="12" customWidth="1"/>
    <col min="10752" max="10752" width="7.42578125" style="12" customWidth="1"/>
    <col min="10753" max="10753" width="9" style="12" customWidth="1"/>
    <col min="10754" max="10754" width="8.140625" style="12" customWidth="1"/>
    <col min="10755" max="10755" width="8.28515625" style="12" customWidth="1"/>
    <col min="10756" max="10756" width="10.140625" style="12" customWidth="1"/>
    <col min="10757" max="10757" width="10.7109375" style="12" customWidth="1"/>
    <col min="10758" max="10758" width="10" style="12" customWidth="1"/>
    <col min="10759" max="10760" width="8" style="12" customWidth="1"/>
    <col min="10761" max="11006" width="9.140625" style="12"/>
    <col min="11007" max="11007" width="28" style="12" customWidth="1"/>
    <col min="11008" max="11008" width="7.42578125" style="12" customWidth="1"/>
    <col min="11009" max="11009" width="9" style="12" customWidth="1"/>
    <col min="11010" max="11010" width="8.140625" style="12" customWidth="1"/>
    <col min="11011" max="11011" width="8.28515625" style="12" customWidth="1"/>
    <col min="11012" max="11012" width="10.140625" style="12" customWidth="1"/>
    <col min="11013" max="11013" width="10.7109375" style="12" customWidth="1"/>
    <col min="11014" max="11014" width="10" style="12" customWidth="1"/>
    <col min="11015" max="11016" width="8" style="12" customWidth="1"/>
    <col min="11017" max="11262" width="9.140625" style="12"/>
    <col min="11263" max="11263" width="28" style="12" customWidth="1"/>
    <col min="11264" max="11264" width="7.42578125" style="12" customWidth="1"/>
    <col min="11265" max="11265" width="9" style="12" customWidth="1"/>
    <col min="11266" max="11266" width="8.140625" style="12" customWidth="1"/>
    <col min="11267" max="11267" width="8.28515625" style="12" customWidth="1"/>
    <col min="11268" max="11268" width="10.140625" style="12" customWidth="1"/>
    <col min="11269" max="11269" width="10.7109375" style="12" customWidth="1"/>
    <col min="11270" max="11270" width="10" style="12" customWidth="1"/>
    <col min="11271" max="11272" width="8" style="12" customWidth="1"/>
    <col min="11273" max="11518" width="9.140625" style="12"/>
    <col min="11519" max="11519" width="28" style="12" customWidth="1"/>
    <col min="11520" max="11520" width="7.42578125" style="12" customWidth="1"/>
    <col min="11521" max="11521" width="9" style="12" customWidth="1"/>
    <col min="11522" max="11522" width="8.140625" style="12" customWidth="1"/>
    <col min="11523" max="11523" width="8.28515625" style="12" customWidth="1"/>
    <col min="11524" max="11524" width="10.140625" style="12" customWidth="1"/>
    <col min="11525" max="11525" width="10.7109375" style="12" customWidth="1"/>
    <col min="11526" max="11526" width="10" style="12" customWidth="1"/>
    <col min="11527" max="11528" width="8" style="12" customWidth="1"/>
    <col min="11529" max="11774" width="9.140625" style="12"/>
    <col min="11775" max="11775" width="28" style="12" customWidth="1"/>
    <col min="11776" max="11776" width="7.42578125" style="12" customWidth="1"/>
    <col min="11777" max="11777" width="9" style="12" customWidth="1"/>
    <col min="11778" max="11778" width="8.140625" style="12" customWidth="1"/>
    <col min="11779" max="11779" width="8.28515625" style="12" customWidth="1"/>
    <col min="11780" max="11780" width="10.140625" style="12" customWidth="1"/>
    <col min="11781" max="11781" width="10.7109375" style="12" customWidth="1"/>
    <col min="11782" max="11782" width="10" style="12" customWidth="1"/>
    <col min="11783" max="11784" width="8" style="12" customWidth="1"/>
    <col min="11785" max="12030" width="9.140625" style="12"/>
    <col min="12031" max="12031" width="28" style="12" customWidth="1"/>
    <col min="12032" max="12032" width="7.42578125" style="12" customWidth="1"/>
    <col min="12033" max="12033" width="9" style="12" customWidth="1"/>
    <col min="12034" max="12034" width="8.140625" style="12" customWidth="1"/>
    <col min="12035" max="12035" width="8.28515625" style="12" customWidth="1"/>
    <col min="12036" max="12036" width="10.140625" style="12" customWidth="1"/>
    <col min="12037" max="12037" width="10.7109375" style="12" customWidth="1"/>
    <col min="12038" max="12038" width="10" style="12" customWidth="1"/>
    <col min="12039" max="12040" width="8" style="12" customWidth="1"/>
    <col min="12041" max="12286" width="9.140625" style="12"/>
    <col min="12287" max="12287" width="28" style="12" customWidth="1"/>
    <col min="12288" max="12288" width="7.42578125" style="12" customWidth="1"/>
    <col min="12289" max="12289" width="9" style="12" customWidth="1"/>
    <col min="12290" max="12290" width="8.140625" style="12" customWidth="1"/>
    <col min="12291" max="12291" width="8.28515625" style="12" customWidth="1"/>
    <col min="12292" max="12292" width="10.140625" style="12" customWidth="1"/>
    <col min="12293" max="12293" width="10.7109375" style="12" customWidth="1"/>
    <col min="12294" max="12294" width="10" style="12" customWidth="1"/>
    <col min="12295" max="12296" width="8" style="12" customWidth="1"/>
    <col min="12297" max="12542" width="9.140625" style="12"/>
    <col min="12543" max="12543" width="28" style="12" customWidth="1"/>
    <col min="12544" max="12544" width="7.42578125" style="12" customWidth="1"/>
    <col min="12545" max="12545" width="9" style="12" customWidth="1"/>
    <col min="12546" max="12546" width="8.140625" style="12" customWidth="1"/>
    <col min="12547" max="12547" width="8.28515625" style="12" customWidth="1"/>
    <col min="12548" max="12548" width="10.140625" style="12" customWidth="1"/>
    <col min="12549" max="12549" width="10.7109375" style="12" customWidth="1"/>
    <col min="12550" max="12550" width="10" style="12" customWidth="1"/>
    <col min="12551" max="12552" width="8" style="12" customWidth="1"/>
    <col min="12553" max="12798" width="9.140625" style="12"/>
    <col min="12799" max="12799" width="28" style="12" customWidth="1"/>
    <col min="12800" max="12800" width="7.42578125" style="12" customWidth="1"/>
    <col min="12801" max="12801" width="9" style="12" customWidth="1"/>
    <col min="12802" max="12802" width="8.140625" style="12" customWidth="1"/>
    <col min="12803" max="12803" width="8.28515625" style="12" customWidth="1"/>
    <col min="12804" max="12804" width="10.140625" style="12" customWidth="1"/>
    <col min="12805" max="12805" width="10.7109375" style="12" customWidth="1"/>
    <col min="12806" max="12806" width="10" style="12" customWidth="1"/>
    <col min="12807" max="12808" width="8" style="12" customWidth="1"/>
    <col min="12809" max="13054" width="9.140625" style="12"/>
    <col min="13055" max="13055" width="28" style="12" customWidth="1"/>
    <col min="13056" max="13056" width="7.42578125" style="12" customWidth="1"/>
    <col min="13057" max="13057" width="9" style="12" customWidth="1"/>
    <col min="13058" max="13058" width="8.140625" style="12" customWidth="1"/>
    <col min="13059" max="13059" width="8.28515625" style="12" customWidth="1"/>
    <col min="13060" max="13060" width="10.140625" style="12" customWidth="1"/>
    <col min="13061" max="13061" width="10.7109375" style="12" customWidth="1"/>
    <col min="13062" max="13062" width="10" style="12" customWidth="1"/>
    <col min="13063" max="13064" width="8" style="12" customWidth="1"/>
    <col min="13065" max="13310" width="9.140625" style="12"/>
    <col min="13311" max="13311" width="28" style="12" customWidth="1"/>
    <col min="13312" max="13312" width="7.42578125" style="12" customWidth="1"/>
    <col min="13313" max="13313" width="9" style="12" customWidth="1"/>
    <col min="13314" max="13314" width="8.140625" style="12" customWidth="1"/>
    <col min="13315" max="13315" width="8.28515625" style="12" customWidth="1"/>
    <col min="13316" max="13316" width="10.140625" style="12" customWidth="1"/>
    <col min="13317" max="13317" width="10.7109375" style="12" customWidth="1"/>
    <col min="13318" max="13318" width="10" style="12" customWidth="1"/>
    <col min="13319" max="13320" width="8" style="12" customWidth="1"/>
    <col min="13321" max="13566" width="9.140625" style="12"/>
    <col min="13567" max="13567" width="28" style="12" customWidth="1"/>
    <col min="13568" max="13568" width="7.42578125" style="12" customWidth="1"/>
    <col min="13569" max="13569" width="9" style="12" customWidth="1"/>
    <col min="13570" max="13570" width="8.140625" style="12" customWidth="1"/>
    <col min="13571" max="13571" width="8.28515625" style="12" customWidth="1"/>
    <col min="13572" max="13572" width="10.140625" style="12" customWidth="1"/>
    <col min="13573" max="13573" width="10.7109375" style="12" customWidth="1"/>
    <col min="13574" max="13574" width="10" style="12" customWidth="1"/>
    <col min="13575" max="13576" width="8" style="12" customWidth="1"/>
    <col min="13577" max="13822" width="9.140625" style="12"/>
    <col min="13823" max="13823" width="28" style="12" customWidth="1"/>
    <col min="13824" max="13824" width="7.42578125" style="12" customWidth="1"/>
    <col min="13825" max="13825" width="9" style="12" customWidth="1"/>
    <col min="13826" max="13826" width="8.140625" style="12" customWidth="1"/>
    <col min="13827" max="13827" width="8.28515625" style="12" customWidth="1"/>
    <col min="13828" max="13828" width="10.140625" style="12" customWidth="1"/>
    <col min="13829" max="13829" width="10.7109375" style="12" customWidth="1"/>
    <col min="13830" max="13830" width="10" style="12" customWidth="1"/>
    <col min="13831" max="13832" width="8" style="12" customWidth="1"/>
    <col min="13833" max="14078" width="9.140625" style="12"/>
    <col min="14079" max="14079" width="28" style="12" customWidth="1"/>
    <col min="14080" max="14080" width="7.42578125" style="12" customWidth="1"/>
    <col min="14081" max="14081" width="9" style="12" customWidth="1"/>
    <col min="14082" max="14082" width="8.140625" style="12" customWidth="1"/>
    <col min="14083" max="14083" width="8.28515625" style="12" customWidth="1"/>
    <col min="14084" max="14084" width="10.140625" style="12" customWidth="1"/>
    <col min="14085" max="14085" width="10.7109375" style="12" customWidth="1"/>
    <col min="14086" max="14086" width="10" style="12" customWidth="1"/>
    <col min="14087" max="14088" width="8" style="12" customWidth="1"/>
    <col min="14089" max="14334" width="9.140625" style="12"/>
    <col min="14335" max="14335" width="28" style="12" customWidth="1"/>
    <col min="14336" max="14336" width="7.42578125" style="12" customWidth="1"/>
    <col min="14337" max="14337" width="9" style="12" customWidth="1"/>
    <col min="14338" max="14338" width="8.140625" style="12" customWidth="1"/>
    <col min="14339" max="14339" width="8.28515625" style="12" customWidth="1"/>
    <col min="14340" max="14340" width="10.140625" style="12" customWidth="1"/>
    <col min="14341" max="14341" width="10.7109375" style="12" customWidth="1"/>
    <col min="14342" max="14342" width="10" style="12" customWidth="1"/>
    <col min="14343" max="14344" width="8" style="12" customWidth="1"/>
    <col min="14345" max="14590" width="9.140625" style="12"/>
    <col min="14591" max="14591" width="28" style="12" customWidth="1"/>
    <col min="14592" max="14592" width="7.42578125" style="12" customWidth="1"/>
    <col min="14593" max="14593" width="9" style="12" customWidth="1"/>
    <col min="14594" max="14594" width="8.140625" style="12" customWidth="1"/>
    <col min="14595" max="14595" width="8.28515625" style="12" customWidth="1"/>
    <col min="14596" max="14596" width="10.140625" style="12" customWidth="1"/>
    <col min="14597" max="14597" width="10.7109375" style="12" customWidth="1"/>
    <col min="14598" max="14598" width="10" style="12" customWidth="1"/>
    <col min="14599" max="14600" width="8" style="12" customWidth="1"/>
    <col min="14601" max="14846" width="9.140625" style="12"/>
    <col min="14847" max="14847" width="28" style="12" customWidth="1"/>
    <col min="14848" max="14848" width="7.42578125" style="12" customWidth="1"/>
    <col min="14849" max="14849" width="9" style="12" customWidth="1"/>
    <col min="14850" max="14850" width="8.140625" style="12" customWidth="1"/>
    <col min="14851" max="14851" width="8.28515625" style="12" customWidth="1"/>
    <col min="14852" max="14852" width="10.140625" style="12" customWidth="1"/>
    <col min="14853" max="14853" width="10.7109375" style="12" customWidth="1"/>
    <col min="14854" max="14854" width="10" style="12" customWidth="1"/>
    <col min="14855" max="14856" width="8" style="12" customWidth="1"/>
    <col min="14857" max="15102" width="9.140625" style="12"/>
    <col min="15103" max="15103" width="28" style="12" customWidth="1"/>
    <col min="15104" max="15104" width="7.42578125" style="12" customWidth="1"/>
    <col min="15105" max="15105" width="9" style="12" customWidth="1"/>
    <col min="15106" max="15106" width="8.140625" style="12" customWidth="1"/>
    <col min="15107" max="15107" width="8.28515625" style="12" customWidth="1"/>
    <col min="15108" max="15108" width="10.140625" style="12" customWidth="1"/>
    <col min="15109" max="15109" width="10.7109375" style="12" customWidth="1"/>
    <col min="15110" max="15110" width="10" style="12" customWidth="1"/>
    <col min="15111" max="15112" width="8" style="12" customWidth="1"/>
    <col min="15113" max="15358" width="9.140625" style="12"/>
    <col min="15359" max="15359" width="28" style="12" customWidth="1"/>
    <col min="15360" max="15360" width="7.42578125" style="12" customWidth="1"/>
    <col min="15361" max="15361" width="9" style="12" customWidth="1"/>
    <col min="15362" max="15362" width="8.140625" style="12" customWidth="1"/>
    <col min="15363" max="15363" width="8.28515625" style="12" customWidth="1"/>
    <col min="15364" max="15364" width="10.140625" style="12" customWidth="1"/>
    <col min="15365" max="15365" width="10.7109375" style="12" customWidth="1"/>
    <col min="15366" max="15366" width="10" style="12" customWidth="1"/>
    <col min="15367" max="15368" width="8" style="12" customWidth="1"/>
    <col min="15369" max="15614" width="9.140625" style="12"/>
    <col min="15615" max="15615" width="28" style="12" customWidth="1"/>
    <col min="15616" max="15616" width="7.42578125" style="12" customWidth="1"/>
    <col min="15617" max="15617" width="9" style="12" customWidth="1"/>
    <col min="15618" max="15618" width="8.140625" style="12" customWidth="1"/>
    <col min="15619" max="15619" width="8.28515625" style="12" customWidth="1"/>
    <col min="15620" max="15620" width="10.140625" style="12" customWidth="1"/>
    <col min="15621" max="15621" width="10.7109375" style="12" customWidth="1"/>
    <col min="15622" max="15622" width="10" style="12" customWidth="1"/>
    <col min="15623" max="15624" width="8" style="12" customWidth="1"/>
    <col min="15625" max="15870" width="9.140625" style="12"/>
    <col min="15871" max="15871" width="28" style="12" customWidth="1"/>
    <col min="15872" max="15872" width="7.42578125" style="12" customWidth="1"/>
    <col min="15873" max="15873" width="9" style="12" customWidth="1"/>
    <col min="15874" max="15874" width="8.140625" style="12" customWidth="1"/>
    <col min="15875" max="15875" width="8.28515625" style="12" customWidth="1"/>
    <col min="15876" max="15876" width="10.140625" style="12" customWidth="1"/>
    <col min="15877" max="15877" width="10.7109375" style="12" customWidth="1"/>
    <col min="15878" max="15878" width="10" style="12" customWidth="1"/>
    <col min="15879" max="15880" width="8" style="12" customWidth="1"/>
    <col min="15881" max="16126" width="9.140625" style="12"/>
    <col min="16127" max="16127" width="28" style="12" customWidth="1"/>
    <col min="16128" max="16128" width="7.42578125" style="12" customWidth="1"/>
    <col min="16129" max="16129" width="9" style="12" customWidth="1"/>
    <col min="16130" max="16130" width="8.140625" style="12" customWidth="1"/>
    <col min="16131" max="16131" width="8.28515625" style="12" customWidth="1"/>
    <col min="16132" max="16132" width="10.140625" style="12" customWidth="1"/>
    <col min="16133" max="16133" width="10.7109375" style="12" customWidth="1"/>
    <col min="16134" max="16134" width="10" style="12" customWidth="1"/>
    <col min="16135" max="16136" width="8" style="12" customWidth="1"/>
    <col min="16137" max="16384" width="9.140625" style="12"/>
  </cols>
  <sheetData>
    <row r="1" spans="1:9" ht="80.25" customHeight="1" x14ac:dyDescent="0.25">
      <c r="E1" s="29"/>
      <c r="F1" s="58" t="s">
        <v>204</v>
      </c>
      <c r="G1" s="58"/>
      <c r="H1" s="58"/>
      <c r="I1" s="58"/>
    </row>
    <row r="2" spans="1:9" ht="45" customHeight="1" x14ac:dyDescent="0.25">
      <c r="E2" s="30"/>
      <c r="F2" s="59" t="s">
        <v>21</v>
      </c>
      <c r="G2" s="59"/>
      <c r="H2" s="59"/>
      <c r="I2" s="59"/>
    </row>
    <row r="3" spans="1:9" ht="34.5" customHeight="1" x14ac:dyDescent="0.25">
      <c r="A3" s="60" t="s">
        <v>22</v>
      </c>
      <c r="B3" s="60"/>
      <c r="C3" s="60"/>
      <c r="D3" s="60"/>
      <c r="E3" s="60"/>
      <c r="F3" s="60"/>
      <c r="G3" s="60"/>
      <c r="H3" s="60"/>
      <c r="I3" s="60"/>
    </row>
    <row r="4" spans="1:9" ht="36" customHeight="1" x14ac:dyDescent="0.25">
      <c r="A4" s="15" t="s">
        <v>23</v>
      </c>
      <c r="B4" s="16" t="s">
        <v>24</v>
      </c>
      <c r="C4" s="17" t="s">
        <v>25</v>
      </c>
      <c r="D4" s="17" t="s">
        <v>26</v>
      </c>
      <c r="E4" s="17" t="s">
        <v>27</v>
      </c>
      <c r="F4" s="17" t="s">
        <v>28</v>
      </c>
      <c r="G4" s="23" t="s">
        <v>153</v>
      </c>
      <c r="H4" s="25" t="s">
        <v>29</v>
      </c>
      <c r="I4" s="18" t="s">
        <v>30</v>
      </c>
    </row>
    <row r="5" spans="1:9" x14ac:dyDescent="0.25">
      <c r="A5" s="19" t="s">
        <v>31</v>
      </c>
      <c r="B5" s="20" t="s">
        <v>32</v>
      </c>
      <c r="C5" s="21">
        <v>0.80179999999999996</v>
      </c>
      <c r="D5" s="21">
        <v>0.99490000000000001</v>
      </c>
      <c r="E5" s="21">
        <v>0.96560000000000001</v>
      </c>
      <c r="F5" s="21">
        <v>0.97319999999999995</v>
      </c>
      <c r="G5" s="24">
        <v>0.96419999999999995</v>
      </c>
      <c r="H5" s="26">
        <v>0.7228</v>
      </c>
      <c r="I5" s="47">
        <v>3</v>
      </c>
    </row>
    <row r="6" spans="1:9" ht="22.5" x14ac:dyDescent="0.25">
      <c r="A6" s="19" t="s">
        <v>33</v>
      </c>
      <c r="B6" s="20" t="s">
        <v>34</v>
      </c>
      <c r="C6" s="21">
        <v>0.86460000000000004</v>
      </c>
      <c r="D6" s="21">
        <v>0.99490000000000001</v>
      </c>
      <c r="E6" s="21">
        <v>0.96560000000000001</v>
      </c>
      <c r="F6" s="21">
        <v>0.97319999999999995</v>
      </c>
      <c r="G6" s="24">
        <v>0.96419999999999995</v>
      </c>
      <c r="H6" s="27">
        <v>0.77939999999999998</v>
      </c>
      <c r="I6" s="47">
        <v>4</v>
      </c>
    </row>
    <row r="7" spans="1:9" x14ac:dyDescent="0.25">
      <c r="A7" s="19" t="s">
        <v>35</v>
      </c>
      <c r="B7" s="20" t="s">
        <v>36</v>
      </c>
      <c r="C7" s="21">
        <v>0.81559999999999999</v>
      </c>
      <c r="D7" s="21">
        <v>0.99490000000000001</v>
      </c>
      <c r="E7" s="21">
        <v>0.96560000000000001</v>
      </c>
      <c r="F7" s="21">
        <v>0.97319999999999995</v>
      </c>
      <c r="G7" s="24">
        <v>1</v>
      </c>
      <c r="H7" s="26">
        <v>0.76249999999999996</v>
      </c>
      <c r="I7" s="47">
        <v>4</v>
      </c>
    </row>
    <row r="8" spans="1:9" x14ac:dyDescent="0.25">
      <c r="A8" s="19" t="s">
        <v>37</v>
      </c>
      <c r="B8" s="20" t="s">
        <v>38</v>
      </c>
      <c r="C8" s="21">
        <v>0.8347</v>
      </c>
      <c r="D8" s="21">
        <v>0.99490000000000001</v>
      </c>
      <c r="E8" s="21">
        <v>0.96560000000000001</v>
      </c>
      <c r="F8" s="21">
        <v>0.97319999999999995</v>
      </c>
      <c r="G8" s="24">
        <v>1.2</v>
      </c>
      <c r="H8" s="26">
        <v>0.9365</v>
      </c>
      <c r="I8" s="47">
        <v>6</v>
      </c>
    </row>
    <row r="9" spans="1:9" x14ac:dyDescent="0.25">
      <c r="A9" s="19" t="s">
        <v>39</v>
      </c>
      <c r="B9" s="20" t="s">
        <v>40</v>
      </c>
      <c r="C9" s="21">
        <v>1.2153</v>
      </c>
      <c r="D9" s="21">
        <v>0.99490000000000001</v>
      </c>
      <c r="E9" s="21">
        <v>0.96560000000000001</v>
      </c>
      <c r="F9" s="21">
        <v>0.97319999999999995</v>
      </c>
      <c r="G9" s="24">
        <v>1</v>
      </c>
      <c r="H9" s="26">
        <v>1.1362000000000001</v>
      </c>
      <c r="I9" s="47">
        <v>10</v>
      </c>
    </row>
    <row r="10" spans="1:9" x14ac:dyDescent="0.25">
      <c r="A10" s="19" t="s">
        <v>41</v>
      </c>
      <c r="B10" s="20" t="s">
        <v>42</v>
      </c>
      <c r="C10" s="21">
        <v>1.0568</v>
      </c>
      <c r="D10" s="21">
        <v>0.99490000000000001</v>
      </c>
      <c r="E10" s="21">
        <v>0.96560000000000001</v>
      </c>
      <c r="F10" s="21">
        <v>0.97319999999999995</v>
      </c>
      <c r="G10" s="24">
        <v>1.1000000000000001</v>
      </c>
      <c r="H10" s="27">
        <v>1.0868</v>
      </c>
      <c r="I10" s="47">
        <v>9</v>
      </c>
    </row>
    <row r="11" spans="1:9" x14ac:dyDescent="0.25">
      <c r="A11" s="19" t="s">
        <v>43</v>
      </c>
      <c r="B11" s="20" t="s">
        <v>44</v>
      </c>
      <c r="C11" s="21">
        <v>1.7341</v>
      </c>
      <c r="D11" s="21">
        <v>0.99490000000000001</v>
      </c>
      <c r="E11" s="21">
        <v>0.96560000000000001</v>
      </c>
      <c r="F11" s="21">
        <v>0.97319999999999995</v>
      </c>
      <c r="G11" s="24">
        <v>0.96419999999999995</v>
      </c>
      <c r="H11" s="27">
        <v>1.5631999999999999</v>
      </c>
      <c r="I11" s="47">
        <v>17</v>
      </c>
    </row>
    <row r="12" spans="1:9" ht="22.5" x14ac:dyDescent="0.25">
      <c r="A12" s="19" t="s">
        <v>45</v>
      </c>
      <c r="B12" s="20" t="s">
        <v>46</v>
      </c>
      <c r="C12" s="21">
        <v>0.97640000000000005</v>
      </c>
      <c r="D12" s="21">
        <v>0.99490000000000001</v>
      </c>
      <c r="E12" s="21">
        <v>0.96560000000000001</v>
      </c>
      <c r="F12" s="21">
        <v>0.97319999999999995</v>
      </c>
      <c r="G12" s="24">
        <v>0.96419999999999995</v>
      </c>
      <c r="H12" s="27">
        <v>0.88019999999999998</v>
      </c>
      <c r="I12" s="47">
        <v>5</v>
      </c>
    </row>
    <row r="13" spans="1:9" x14ac:dyDescent="0.25">
      <c r="A13" s="19" t="s">
        <v>47</v>
      </c>
      <c r="B13" s="20" t="s">
        <v>48</v>
      </c>
      <c r="C13" s="21">
        <v>0.81720000000000004</v>
      </c>
      <c r="D13" s="21">
        <v>0.99490000000000001</v>
      </c>
      <c r="E13" s="21">
        <v>0.96560000000000001</v>
      </c>
      <c r="F13" s="21">
        <v>0.97319999999999995</v>
      </c>
      <c r="G13" s="24">
        <v>0.96419999999999995</v>
      </c>
      <c r="H13" s="26">
        <v>0.73670000000000002</v>
      </c>
      <c r="I13" s="47">
        <v>3</v>
      </c>
    </row>
    <row r="14" spans="1:9" x14ac:dyDescent="0.25">
      <c r="A14" s="19" t="s">
        <v>49</v>
      </c>
      <c r="B14" s="20" t="s">
        <v>50</v>
      </c>
      <c r="C14" s="21">
        <v>0.81230000000000002</v>
      </c>
      <c r="D14" s="21">
        <v>0.99490000000000001</v>
      </c>
      <c r="E14" s="21">
        <v>0.96560000000000001</v>
      </c>
      <c r="F14" s="21">
        <v>0.97319999999999995</v>
      </c>
      <c r="G14" s="24">
        <v>0.96419999999999995</v>
      </c>
      <c r="H14" s="26">
        <v>0.73229999999999995</v>
      </c>
      <c r="I14" s="47">
        <v>3</v>
      </c>
    </row>
    <row r="15" spans="1:9" x14ac:dyDescent="0.25">
      <c r="A15" s="19" t="s">
        <v>51</v>
      </c>
      <c r="B15" s="20" t="s">
        <v>52</v>
      </c>
      <c r="C15" s="21">
        <v>0.81610000000000005</v>
      </c>
      <c r="D15" s="21">
        <v>0.99490000000000001</v>
      </c>
      <c r="E15" s="21">
        <v>0.96560000000000001</v>
      </c>
      <c r="F15" s="21">
        <v>0.97319999999999995</v>
      </c>
      <c r="G15" s="24">
        <v>0.96419999999999995</v>
      </c>
      <c r="H15" s="26">
        <v>0.73570000000000002</v>
      </c>
      <c r="I15" s="47">
        <v>3</v>
      </c>
    </row>
    <row r="16" spans="1:9" x14ac:dyDescent="0.25">
      <c r="A16" s="19" t="s">
        <v>53</v>
      </c>
      <c r="B16" s="20" t="s">
        <v>54</v>
      </c>
      <c r="C16" s="21">
        <v>1.6840999999999999</v>
      </c>
      <c r="D16" s="21">
        <v>0.99490000000000001</v>
      </c>
      <c r="E16" s="21">
        <v>0.96560000000000001</v>
      </c>
      <c r="F16" s="21">
        <v>0.97319999999999995</v>
      </c>
      <c r="G16" s="24">
        <v>0.96419999999999995</v>
      </c>
      <c r="H16" s="28">
        <v>2</v>
      </c>
      <c r="I16" s="47">
        <v>16</v>
      </c>
    </row>
    <row r="17" spans="1:9" x14ac:dyDescent="0.25">
      <c r="A17" s="19" t="s">
        <v>55</v>
      </c>
      <c r="B17" s="20" t="s">
        <v>56</v>
      </c>
      <c r="C17" s="21">
        <v>0.98429999999999995</v>
      </c>
      <c r="D17" s="21">
        <v>0.99490000000000001</v>
      </c>
      <c r="E17" s="21">
        <v>0.96560000000000001</v>
      </c>
      <c r="F17" s="21">
        <v>0.97319999999999995</v>
      </c>
      <c r="G17" s="24">
        <v>0.96419999999999995</v>
      </c>
      <c r="H17" s="27">
        <v>0.88729999999999998</v>
      </c>
      <c r="I17" s="47">
        <v>5</v>
      </c>
    </row>
    <row r="18" spans="1:9" x14ac:dyDescent="0.25">
      <c r="A18" s="19" t="s">
        <v>57</v>
      </c>
      <c r="B18" s="20" t="s">
        <v>58</v>
      </c>
      <c r="C18" s="21">
        <v>1.6944999999999999</v>
      </c>
      <c r="D18" s="21">
        <v>0.99490000000000001</v>
      </c>
      <c r="E18" s="21">
        <v>0.96560000000000001</v>
      </c>
      <c r="F18" s="21">
        <v>0.97319999999999995</v>
      </c>
      <c r="G18" s="24">
        <v>0.96419999999999995</v>
      </c>
      <c r="H18" s="26">
        <v>1.5275000000000001</v>
      </c>
      <c r="I18" s="47">
        <v>16</v>
      </c>
    </row>
    <row r="19" spans="1:9" x14ac:dyDescent="0.25">
      <c r="A19" s="19" t="s">
        <v>59</v>
      </c>
      <c r="B19" s="20" t="s">
        <v>60</v>
      </c>
      <c r="C19" s="21">
        <v>0.99399999999999999</v>
      </c>
      <c r="D19" s="21">
        <v>0.99490000000000001</v>
      </c>
      <c r="E19" s="21">
        <v>0.96560000000000001</v>
      </c>
      <c r="F19" s="21">
        <v>0.97319999999999995</v>
      </c>
      <c r="G19" s="24">
        <v>1.2</v>
      </c>
      <c r="H19" s="27">
        <v>1.1152</v>
      </c>
      <c r="I19" s="47">
        <v>10</v>
      </c>
    </row>
    <row r="20" spans="1:9" x14ac:dyDescent="0.25">
      <c r="A20" s="19" t="s">
        <v>61</v>
      </c>
      <c r="B20" s="20" t="s">
        <v>62</v>
      </c>
      <c r="C20" s="21">
        <v>1.0182</v>
      </c>
      <c r="D20" s="21">
        <v>0.99490000000000001</v>
      </c>
      <c r="E20" s="21">
        <v>0.96560000000000001</v>
      </c>
      <c r="F20" s="21">
        <v>0.97319999999999995</v>
      </c>
      <c r="G20" s="24">
        <v>1</v>
      </c>
      <c r="H20" s="27">
        <v>0.95189999999999997</v>
      </c>
      <c r="I20" s="47">
        <v>7</v>
      </c>
    </row>
    <row r="21" spans="1:9" x14ac:dyDescent="0.25">
      <c r="A21" s="19" t="s">
        <v>63</v>
      </c>
      <c r="B21" s="20" t="s">
        <v>64</v>
      </c>
      <c r="C21" s="21">
        <v>1.0046999999999999</v>
      </c>
      <c r="D21" s="21">
        <v>0.99490000000000001</v>
      </c>
      <c r="E21" s="21">
        <v>1.0349999999999999</v>
      </c>
      <c r="F21" s="21">
        <v>1.028</v>
      </c>
      <c r="G21" s="24">
        <v>0.96419999999999995</v>
      </c>
      <c r="H21" s="27">
        <v>1.0255000000000001</v>
      </c>
      <c r="I21" s="47">
        <v>8</v>
      </c>
    </row>
    <row r="22" spans="1:9" x14ac:dyDescent="0.25">
      <c r="A22" s="19" t="s">
        <v>65</v>
      </c>
      <c r="B22" s="20" t="s">
        <v>66</v>
      </c>
      <c r="C22" s="21">
        <v>1.0274000000000001</v>
      </c>
      <c r="D22" s="21">
        <v>0.99490000000000001</v>
      </c>
      <c r="E22" s="21">
        <v>1.03</v>
      </c>
      <c r="F22" s="21">
        <v>1.032</v>
      </c>
      <c r="G22" s="24">
        <v>1</v>
      </c>
      <c r="H22" s="27">
        <v>1.0865</v>
      </c>
      <c r="I22" s="47">
        <v>9</v>
      </c>
    </row>
    <row r="23" spans="1:9" x14ac:dyDescent="0.25">
      <c r="A23" s="19" t="s">
        <v>67</v>
      </c>
      <c r="B23" s="20" t="s">
        <v>68</v>
      </c>
      <c r="C23" s="21">
        <v>0.98809999999999998</v>
      </c>
      <c r="D23" s="21">
        <v>0.99490000000000001</v>
      </c>
      <c r="E23" s="21">
        <v>1.03</v>
      </c>
      <c r="F23" s="21">
        <v>1.028</v>
      </c>
      <c r="G23" s="24">
        <v>0.96419999999999995</v>
      </c>
      <c r="H23" s="27">
        <v>1.0036</v>
      </c>
      <c r="I23" s="47">
        <v>8</v>
      </c>
    </row>
    <row r="24" spans="1:9" x14ac:dyDescent="0.25">
      <c r="A24" s="19" t="s">
        <v>69</v>
      </c>
      <c r="B24" s="20" t="s">
        <v>70</v>
      </c>
      <c r="C24" s="21">
        <v>1.0229999999999999</v>
      </c>
      <c r="D24" s="21">
        <v>0.99490000000000001</v>
      </c>
      <c r="E24" s="21">
        <v>1.04</v>
      </c>
      <c r="F24" s="21">
        <v>1.028</v>
      </c>
      <c r="G24" s="24">
        <v>1.1000000000000001</v>
      </c>
      <c r="H24" s="27">
        <v>1.1969000000000001</v>
      </c>
      <c r="I24" s="47">
        <v>11</v>
      </c>
    </row>
    <row r="25" spans="1:9" x14ac:dyDescent="0.25">
      <c r="A25" s="19" t="s">
        <v>71</v>
      </c>
      <c r="B25" s="20" t="s">
        <v>72</v>
      </c>
      <c r="C25" s="21">
        <v>0.95930000000000004</v>
      </c>
      <c r="D25" s="21">
        <v>1.06</v>
      </c>
      <c r="E25" s="21">
        <v>1.0549999999999999</v>
      </c>
      <c r="F25" s="21">
        <v>1.032</v>
      </c>
      <c r="G25" s="24">
        <v>1.1000000000000001</v>
      </c>
      <c r="H25" s="26">
        <v>1.2178</v>
      </c>
      <c r="I25" s="47">
        <v>12</v>
      </c>
    </row>
    <row r="26" spans="1:9" x14ac:dyDescent="0.25">
      <c r="A26" s="19" t="s">
        <v>73</v>
      </c>
      <c r="B26" s="20" t="s">
        <v>74</v>
      </c>
      <c r="C26" s="21">
        <v>0.96319999999999995</v>
      </c>
      <c r="D26" s="21">
        <v>1.0149999999999999</v>
      </c>
      <c r="E26" s="21">
        <v>1.06</v>
      </c>
      <c r="F26" s="21">
        <v>1.024</v>
      </c>
      <c r="G26" s="24">
        <v>0.96419999999999995</v>
      </c>
      <c r="H26" s="27">
        <v>1.0232000000000001</v>
      </c>
      <c r="I26" s="47">
        <v>8</v>
      </c>
    </row>
    <row r="27" spans="1:9" x14ac:dyDescent="0.25">
      <c r="A27" s="19" t="s">
        <v>75</v>
      </c>
      <c r="B27" s="20" t="s">
        <v>76</v>
      </c>
      <c r="C27" s="21">
        <v>0.97909999999999997</v>
      </c>
      <c r="D27" s="21">
        <v>1.0449999999999999</v>
      </c>
      <c r="E27" s="21">
        <v>1.0549999999999999</v>
      </c>
      <c r="F27" s="21">
        <v>1.024</v>
      </c>
      <c r="G27" s="24">
        <v>0.96419999999999995</v>
      </c>
      <c r="H27" s="26">
        <v>1.0658000000000001</v>
      </c>
      <c r="I27" s="47">
        <v>9</v>
      </c>
    </row>
    <row r="28" spans="1:9" x14ac:dyDescent="0.25">
      <c r="A28" s="19" t="s">
        <v>77</v>
      </c>
      <c r="B28" s="20" t="s">
        <v>78</v>
      </c>
      <c r="C28" s="21">
        <v>1.0065</v>
      </c>
      <c r="D28" s="21">
        <v>0.99490000000000001</v>
      </c>
      <c r="E28" s="21">
        <v>1.0149999999999999</v>
      </c>
      <c r="F28" s="21">
        <v>1.032</v>
      </c>
      <c r="G28" s="24">
        <v>1</v>
      </c>
      <c r="H28" s="27">
        <v>1.0488999999999999</v>
      </c>
      <c r="I28" s="47">
        <v>8</v>
      </c>
    </row>
    <row r="29" spans="1:9" x14ac:dyDescent="0.25">
      <c r="A29" s="19" t="s">
        <v>79</v>
      </c>
      <c r="B29" s="20" t="s">
        <v>80</v>
      </c>
      <c r="C29" s="21">
        <v>0.97760000000000002</v>
      </c>
      <c r="D29" s="21">
        <v>1.06</v>
      </c>
      <c r="E29" s="21">
        <v>1.0449999999999999</v>
      </c>
      <c r="F29" s="21">
        <v>1.032</v>
      </c>
      <c r="G29" s="24">
        <v>0.96419999999999995</v>
      </c>
      <c r="H29" s="26">
        <v>1.0774999999999999</v>
      </c>
      <c r="I29" s="47">
        <v>9</v>
      </c>
    </row>
    <row r="30" spans="1:9" x14ac:dyDescent="0.25">
      <c r="A30" s="19" t="s">
        <v>81</v>
      </c>
      <c r="B30" s="20" t="s">
        <v>82</v>
      </c>
      <c r="C30" s="21">
        <v>0.98350000000000004</v>
      </c>
      <c r="D30" s="21">
        <v>1.0449999999999999</v>
      </c>
      <c r="E30" s="21">
        <v>1.0149999999999999</v>
      </c>
      <c r="F30" s="21">
        <v>1.032</v>
      </c>
      <c r="G30" s="24">
        <v>0.96419999999999995</v>
      </c>
      <c r="H30" s="27">
        <v>1.038</v>
      </c>
      <c r="I30" s="47">
        <v>8</v>
      </c>
    </row>
    <row r="31" spans="1:9" x14ac:dyDescent="0.25">
      <c r="A31" s="19" t="s">
        <v>83</v>
      </c>
      <c r="B31" s="20" t="s">
        <v>84</v>
      </c>
      <c r="C31" s="21">
        <v>0.99909999999999999</v>
      </c>
      <c r="D31" s="21">
        <v>0.99490000000000001</v>
      </c>
      <c r="E31" s="21">
        <v>1.0249999999999999</v>
      </c>
      <c r="F31" s="21">
        <v>1.02</v>
      </c>
      <c r="G31" s="24">
        <v>0.96419999999999995</v>
      </c>
      <c r="H31" s="27">
        <v>1.002</v>
      </c>
      <c r="I31" s="47">
        <v>8</v>
      </c>
    </row>
    <row r="32" spans="1:9" x14ac:dyDescent="0.25">
      <c r="A32" s="19" t="s">
        <v>85</v>
      </c>
      <c r="B32" s="20" t="s">
        <v>86</v>
      </c>
      <c r="C32" s="21">
        <v>0.97599999999999998</v>
      </c>
      <c r="D32" s="21">
        <v>1.03</v>
      </c>
      <c r="E32" s="21">
        <v>1.05</v>
      </c>
      <c r="F32" s="21">
        <v>1.028</v>
      </c>
      <c r="G32" s="24">
        <v>0.96419999999999995</v>
      </c>
      <c r="H32" s="27">
        <v>1.0463</v>
      </c>
      <c r="I32" s="47">
        <v>8</v>
      </c>
    </row>
    <row r="33" spans="1:9" ht="22.5" x14ac:dyDescent="0.25">
      <c r="A33" s="19" t="s">
        <v>87</v>
      </c>
      <c r="B33" s="20" t="s">
        <v>88</v>
      </c>
      <c r="C33" s="21">
        <v>0.99860000000000004</v>
      </c>
      <c r="D33" s="21">
        <v>1.0149999999999999</v>
      </c>
      <c r="E33" s="21">
        <v>1.0549999999999999</v>
      </c>
      <c r="F33" s="21">
        <v>1.032</v>
      </c>
      <c r="G33" s="24">
        <v>1.1000000000000001</v>
      </c>
      <c r="H33" s="26">
        <v>1.2139</v>
      </c>
      <c r="I33" s="47">
        <v>12</v>
      </c>
    </row>
    <row r="34" spans="1:9" x14ac:dyDescent="0.25">
      <c r="A34" s="19" t="s">
        <v>89</v>
      </c>
      <c r="B34" s="20" t="s">
        <v>90</v>
      </c>
      <c r="C34" s="21">
        <v>1.0067999999999999</v>
      </c>
      <c r="D34" s="21">
        <v>0.99490000000000001</v>
      </c>
      <c r="E34" s="21">
        <v>1.03</v>
      </c>
      <c r="F34" s="21">
        <v>1.028</v>
      </c>
      <c r="G34" s="24">
        <v>0.96419999999999995</v>
      </c>
      <c r="H34" s="27">
        <v>1.0226</v>
      </c>
      <c r="I34" s="47">
        <v>8</v>
      </c>
    </row>
    <row r="35" spans="1:9" x14ac:dyDescent="0.25">
      <c r="A35" s="19" t="s">
        <v>91</v>
      </c>
      <c r="B35" s="20" t="s">
        <v>92</v>
      </c>
      <c r="C35" s="21">
        <v>0.97150000000000003</v>
      </c>
      <c r="D35" s="21">
        <v>1.03</v>
      </c>
      <c r="E35" s="21">
        <v>1.04</v>
      </c>
      <c r="F35" s="21">
        <v>1.028</v>
      </c>
      <c r="G35" s="24">
        <v>0.96419999999999995</v>
      </c>
      <c r="H35" s="27">
        <v>1.0315000000000001</v>
      </c>
      <c r="I35" s="47">
        <v>8</v>
      </c>
    </row>
    <row r="36" spans="1:9" x14ac:dyDescent="0.25">
      <c r="A36" s="19" t="s">
        <v>93</v>
      </c>
      <c r="B36" s="20" t="s">
        <v>94</v>
      </c>
      <c r="C36" s="21">
        <v>0.98180000000000001</v>
      </c>
      <c r="D36" s="21">
        <v>1.075</v>
      </c>
      <c r="E36" s="21">
        <v>1.0549999999999999</v>
      </c>
      <c r="F36" s="21">
        <v>1.028</v>
      </c>
      <c r="G36" s="24">
        <v>1.2</v>
      </c>
      <c r="H36" s="26">
        <v>1.3735999999999999</v>
      </c>
      <c r="I36" s="47">
        <v>15</v>
      </c>
    </row>
    <row r="37" spans="1:9" x14ac:dyDescent="0.25">
      <c r="A37" s="19" t="s">
        <v>95</v>
      </c>
      <c r="B37" s="20" t="s">
        <v>96</v>
      </c>
      <c r="C37" s="21">
        <v>1.0173000000000001</v>
      </c>
      <c r="D37" s="21">
        <v>0.99490000000000001</v>
      </c>
      <c r="E37" s="21">
        <v>1.04</v>
      </c>
      <c r="F37" s="21">
        <v>1.016</v>
      </c>
      <c r="G37" s="24">
        <v>0.96419999999999995</v>
      </c>
      <c r="H37" s="27">
        <v>1.0311999999999999</v>
      </c>
      <c r="I37" s="47">
        <v>8</v>
      </c>
    </row>
    <row r="38" spans="1:9" x14ac:dyDescent="0.25">
      <c r="A38" s="19" t="s">
        <v>97</v>
      </c>
      <c r="B38" s="20" t="s">
        <v>98</v>
      </c>
      <c r="C38" s="21">
        <v>1.0088999999999999</v>
      </c>
      <c r="D38" s="21">
        <v>0.99490000000000001</v>
      </c>
      <c r="E38" s="21">
        <v>1.0349999999999999</v>
      </c>
      <c r="F38" s="21">
        <v>1.028</v>
      </c>
      <c r="G38" s="24">
        <v>0.96419999999999995</v>
      </c>
      <c r="H38" s="27">
        <v>1.0297000000000001</v>
      </c>
      <c r="I38" s="47">
        <v>8</v>
      </c>
    </row>
    <row r="39" spans="1:9" x14ac:dyDescent="0.25">
      <c r="A39" s="19" t="s">
        <v>99</v>
      </c>
      <c r="B39" s="20" t="s">
        <v>100</v>
      </c>
      <c r="C39" s="21">
        <v>0.99629999999999996</v>
      </c>
      <c r="D39" s="21">
        <v>1.0149999999999999</v>
      </c>
      <c r="E39" s="21">
        <v>1.0549999999999999</v>
      </c>
      <c r="F39" s="21">
        <v>1.024</v>
      </c>
      <c r="G39" s="24">
        <v>0.96419999999999995</v>
      </c>
      <c r="H39" s="27">
        <v>1.0533999999999999</v>
      </c>
      <c r="I39" s="47">
        <v>9</v>
      </c>
    </row>
    <row r="40" spans="1:9" x14ac:dyDescent="0.25">
      <c r="A40" s="19" t="s">
        <v>101</v>
      </c>
      <c r="B40" s="20" t="s">
        <v>102</v>
      </c>
      <c r="C40" s="21">
        <v>1.0271999999999999</v>
      </c>
      <c r="D40" s="21">
        <v>0.99490000000000001</v>
      </c>
      <c r="E40" s="21">
        <v>1.0349999999999999</v>
      </c>
      <c r="F40" s="21">
        <v>1.008</v>
      </c>
      <c r="G40" s="24">
        <v>0.96419999999999995</v>
      </c>
      <c r="H40" s="27">
        <v>1.028</v>
      </c>
      <c r="I40" s="47">
        <v>8</v>
      </c>
    </row>
    <row r="41" spans="1:9" x14ac:dyDescent="0.25">
      <c r="A41" s="19" t="s">
        <v>103</v>
      </c>
      <c r="B41" s="20" t="s">
        <v>104</v>
      </c>
      <c r="C41" s="21">
        <v>1.0190999999999999</v>
      </c>
      <c r="D41" s="21">
        <v>0.99490000000000001</v>
      </c>
      <c r="E41" s="21">
        <v>1.0449999999999999</v>
      </c>
      <c r="F41" s="21">
        <v>1.028</v>
      </c>
      <c r="G41" s="24">
        <v>1.2</v>
      </c>
      <c r="H41" s="27">
        <v>1.3069999999999999</v>
      </c>
      <c r="I41" s="47">
        <v>14</v>
      </c>
    </row>
    <row r="42" spans="1:9" x14ac:dyDescent="0.25">
      <c r="A42" s="19" t="s">
        <v>105</v>
      </c>
      <c r="B42" s="20" t="s">
        <v>106</v>
      </c>
      <c r="C42" s="21">
        <v>0.98680000000000001</v>
      </c>
      <c r="D42" s="21">
        <v>0.99490000000000001</v>
      </c>
      <c r="E42" s="21">
        <v>1.0349999999999999</v>
      </c>
      <c r="F42" s="21">
        <v>1.028</v>
      </c>
      <c r="G42" s="24">
        <v>0.96419999999999995</v>
      </c>
      <c r="H42" s="27">
        <v>1.0072000000000001</v>
      </c>
      <c r="I42" s="47">
        <v>8</v>
      </c>
    </row>
    <row r="43" spans="1:9" x14ac:dyDescent="0.25">
      <c r="A43" s="19" t="s">
        <v>107</v>
      </c>
      <c r="B43" s="20" t="s">
        <v>108</v>
      </c>
      <c r="C43" s="21">
        <v>0.95250000000000001</v>
      </c>
      <c r="D43" s="21">
        <v>1.06</v>
      </c>
      <c r="E43" s="21">
        <v>1.04</v>
      </c>
      <c r="F43" s="21">
        <v>1.028</v>
      </c>
      <c r="G43" s="24">
        <v>0.96419999999999995</v>
      </c>
      <c r="H43" s="27">
        <v>1.0407999999999999</v>
      </c>
      <c r="I43" s="47">
        <v>8</v>
      </c>
    </row>
    <row r="44" spans="1:9" x14ac:dyDescent="0.25">
      <c r="A44" s="19" t="s">
        <v>109</v>
      </c>
      <c r="B44" s="20" t="s">
        <v>110</v>
      </c>
      <c r="C44" s="21">
        <v>1.0263</v>
      </c>
      <c r="D44" s="21">
        <v>0.99490000000000001</v>
      </c>
      <c r="E44" s="21">
        <v>1.04</v>
      </c>
      <c r="F44" s="21">
        <v>1.016</v>
      </c>
      <c r="G44" s="24">
        <v>0.96419999999999995</v>
      </c>
      <c r="H44" s="27">
        <v>1.0403</v>
      </c>
      <c r="I44" s="47">
        <v>8</v>
      </c>
    </row>
    <row r="45" spans="1:9" x14ac:dyDescent="0.25">
      <c r="A45" s="19" t="s">
        <v>111</v>
      </c>
      <c r="B45" s="20" t="s">
        <v>112</v>
      </c>
      <c r="C45" s="21">
        <v>1.0084</v>
      </c>
      <c r="D45" s="21">
        <v>0.99490000000000001</v>
      </c>
      <c r="E45" s="21">
        <v>1.0449999999999999</v>
      </c>
      <c r="F45" s="21">
        <v>1.024</v>
      </c>
      <c r="G45" s="24">
        <v>0.96419999999999995</v>
      </c>
      <c r="H45" s="27">
        <v>1.0350999999999999</v>
      </c>
      <c r="I45" s="47">
        <v>8</v>
      </c>
    </row>
    <row r="46" spans="1:9" x14ac:dyDescent="0.25">
      <c r="A46" s="19" t="s">
        <v>113</v>
      </c>
      <c r="B46" s="20" t="s">
        <v>114</v>
      </c>
      <c r="C46" s="21">
        <v>0.98980000000000001</v>
      </c>
      <c r="D46" s="21">
        <v>1.075</v>
      </c>
      <c r="E46" s="21">
        <v>1.03</v>
      </c>
      <c r="F46" s="21">
        <v>1.024</v>
      </c>
      <c r="G46" s="24">
        <v>1</v>
      </c>
      <c r="H46" s="26">
        <v>1.1223000000000001</v>
      </c>
      <c r="I46" s="47">
        <v>10</v>
      </c>
    </row>
    <row r="47" spans="1:9" x14ac:dyDescent="0.25">
      <c r="A47" s="19" t="s">
        <v>115</v>
      </c>
      <c r="B47" s="20" t="s">
        <v>116</v>
      </c>
      <c r="C47" s="21">
        <v>0.93269999999999997</v>
      </c>
      <c r="D47" s="21">
        <v>1.06</v>
      </c>
      <c r="E47" s="21">
        <v>1.05</v>
      </c>
      <c r="F47" s="21">
        <v>1.032</v>
      </c>
      <c r="G47" s="24">
        <v>1.2</v>
      </c>
      <c r="H47" s="27">
        <v>1.2856000000000001</v>
      </c>
      <c r="I47" s="47">
        <v>13</v>
      </c>
    </row>
    <row r="48" spans="1:9" x14ac:dyDescent="0.25">
      <c r="A48" s="19" t="s">
        <v>117</v>
      </c>
      <c r="B48" s="20" t="s">
        <v>118</v>
      </c>
      <c r="C48" s="21">
        <v>1.0307999999999999</v>
      </c>
      <c r="D48" s="21">
        <v>0.99490000000000001</v>
      </c>
      <c r="E48" s="21">
        <v>1.03</v>
      </c>
      <c r="F48" s="21">
        <v>1.024</v>
      </c>
      <c r="G48" s="24">
        <v>0.96419999999999995</v>
      </c>
      <c r="H48" s="27">
        <v>1.0428999999999999</v>
      </c>
      <c r="I48" s="47">
        <v>8</v>
      </c>
    </row>
    <row r="49" spans="1:9" x14ac:dyDescent="0.25">
      <c r="A49" s="19" t="s">
        <v>119</v>
      </c>
      <c r="B49" s="20" t="s">
        <v>120</v>
      </c>
      <c r="C49" s="21">
        <v>1.0029999999999999</v>
      </c>
      <c r="D49" s="21">
        <v>0.99490000000000001</v>
      </c>
      <c r="E49" s="21">
        <v>1.0249999999999999</v>
      </c>
      <c r="F49" s="21">
        <v>1.024</v>
      </c>
      <c r="G49" s="24">
        <v>0.96419999999999995</v>
      </c>
      <c r="H49" s="27">
        <v>1.0099</v>
      </c>
      <c r="I49" s="47">
        <v>8</v>
      </c>
    </row>
    <row r="50" spans="1:9" x14ac:dyDescent="0.25">
      <c r="A50" s="19" t="s">
        <v>121</v>
      </c>
      <c r="B50" s="20" t="s">
        <v>122</v>
      </c>
      <c r="C50" s="21">
        <v>1.0041</v>
      </c>
      <c r="D50" s="21">
        <v>0.99490000000000001</v>
      </c>
      <c r="E50" s="21">
        <v>1.0549999999999999</v>
      </c>
      <c r="F50" s="21">
        <v>1.028</v>
      </c>
      <c r="G50" s="24">
        <v>0.96419999999999995</v>
      </c>
      <c r="H50" s="27">
        <v>1.0446</v>
      </c>
      <c r="I50" s="47">
        <v>8</v>
      </c>
    </row>
    <row r="51" spans="1:9" x14ac:dyDescent="0.25">
      <c r="A51" s="19" t="s">
        <v>123</v>
      </c>
      <c r="B51" s="20" t="s">
        <v>124</v>
      </c>
      <c r="C51" s="21">
        <v>1.0386</v>
      </c>
      <c r="D51" s="21">
        <v>0.99490000000000001</v>
      </c>
      <c r="E51" s="21">
        <v>1.03</v>
      </c>
      <c r="F51" s="21">
        <v>1.028</v>
      </c>
      <c r="G51" s="24">
        <v>1</v>
      </c>
      <c r="H51" s="27">
        <v>1.0941000000000001</v>
      </c>
      <c r="I51" s="47">
        <v>9</v>
      </c>
    </row>
    <row r="52" spans="1:9" x14ac:dyDescent="0.25">
      <c r="A52" s="19" t="s">
        <v>125</v>
      </c>
      <c r="B52" s="20" t="s">
        <v>126</v>
      </c>
      <c r="C52" s="21">
        <v>0.97199999999999998</v>
      </c>
      <c r="D52" s="21">
        <v>1.0149999999999999</v>
      </c>
      <c r="E52" s="21">
        <v>1.0349999999999999</v>
      </c>
      <c r="F52" s="21">
        <v>1.028</v>
      </c>
      <c r="G52" s="24">
        <v>0.96419999999999995</v>
      </c>
      <c r="H52" s="27">
        <v>1.0121</v>
      </c>
      <c r="I52" s="47">
        <v>8</v>
      </c>
    </row>
    <row r="53" spans="1:9" x14ac:dyDescent="0.25">
      <c r="A53" s="19" t="s">
        <v>127</v>
      </c>
      <c r="B53" s="20" t="s">
        <v>128</v>
      </c>
      <c r="C53" s="21">
        <v>0.97440000000000004</v>
      </c>
      <c r="D53" s="21">
        <v>1.03</v>
      </c>
      <c r="E53" s="21">
        <v>1.0449999999999999</v>
      </c>
      <c r="F53" s="21">
        <v>1.028</v>
      </c>
      <c r="G53" s="24">
        <v>1.1499999999999999</v>
      </c>
      <c r="H53" s="27">
        <v>1.2399</v>
      </c>
      <c r="I53" s="47">
        <v>12</v>
      </c>
    </row>
    <row r="54" spans="1:9" x14ac:dyDescent="0.25">
      <c r="A54" s="19" t="s">
        <v>129</v>
      </c>
      <c r="B54" s="20" t="s">
        <v>130</v>
      </c>
      <c r="C54" s="21">
        <v>1.0259</v>
      </c>
      <c r="D54" s="21">
        <v>0.99490000000000001</v>
      </c>
      <c r="E54" s="21">
        <v>1.0149999999999999</v>
      </c>
      <c r="F54" s="21">
        <v>1.02</v>
      </c>
      <c r="G54" s="24">
        <v>0.96419999999999995</v>
      </c>
      <c r="H54" s="27">
        <v>1.0188999999999999</v>
      </c>
      <c r="I54" s="47">
        <v>8</v>
      </c>
    </row>
    <row r="55" spans="1:9" ht="22.5" x14ac:dyDescent="0.25">
      <c r="A55" s="19" t="s">
        <v>131</v>
      </c>
      <c r="B55" s="20" t="s">
        <v>132</v>
      </c>
      <c r="C55" s="21">
        <v>0.76270000000000004</v>
      </c>
      <c r="D55" s="21">
        <v>0.99490000000000001</v>
      </c>
      <c r="E55" s="21">
        <v>0.96560000000000001</v>
      </c>
      <c r="F55" s="21">
        <v>0.97319999999999995</v>
      </c>
      <c r="G55" s="24">
        <v>0.96419999999999995</v>
      </c>
      <c r="H55" s="26">
        <v>0.6875</v>
      </c>
      <c r="I55" s="47">
        <v>2</v>
      </c>
    </row>
    <row r="56" spans="1:9" ht="33.75" x14ac:dyDescent="0.25">
      <c r="A56" s="19" t="s">
        <v>133</v>
      </c>
      <c r="B56" s="20" t="s">
        <v>134</v>
      </c>
      <c r="C56" s="21">
        <v>0.80330000000000001</v>
      </c>
      <c r="D56" s="21">
        <v>0.99490000000000001</v>
      </c>
      <c r="E56" s="21">
        <v>0.96560000000000001</v>
      </c>
      <c r="F56" s="21">
        <v>0.97319999999999995</v>
      </c>
      <c r="G56" s="24">
        <v>0.96419999999999995</v>
      </c>
      <c r="H56" s="26">
        <v>0.72409999999999997</v>
      </c>
      <c r="I56" s="47">
        <v>3</v>
      </c>
    </row>
    <row r="57" spans="1:9" ht="22.5" x14ac:dyDescent="0.25">
      <c r="A57" s="19" t="s">
        <v>135</v>
      </c>
      <c r="B57" s="20" t="s">
        <v>136</v>
      </c>
      <c r="C57" s="21">
        <v>0.78749999999999998</v>
      </c>
      <c r="D57" s="21">
        <v>0.99490000000000001</v>
      </c>
      <c r="E57" s="21">
        <v>0.96560000000000001</v>
      </c>
      <c r="F57" s="21">
        <v>0.97319999999999995</v>
      </c>
      <c r="G57" s="24">
        <v>0.96419999999999995</v>
      </c>
      <c r="H57" s="26">
        <v>0.70989999999999998</v>
      </c>
      <c r="I57" s="47">
        <v>3</v>
      </c>
    </row>
    <row r="58" spans="1:9" ht="22.5" x14ac:dyDescent="0.25">
      <c r="A58" s="19" t="s">
        <v>137</v>
      </c>
      <c r="B58" s="20" t="s">
        <v>138</v>
      </c>
      <c r="C58" s="21">
        <v>0.73970000000000002</v>
      </c>
      <c r="D58" s="21">
        <v>0.99490000000000001</v>
      </c>
      <c r="E58" s="21">
        <v>0.96560000000000001</v>
      </c>
      <c r="F58" s="21">
        <v>0.97319999999999995</v>
      </c>
      <c r="G58" s="24">
        <v>0.96419999999999995</v>
      </c>
      <c r="H58" s="27">
        <v>0.66679999999999995</v>
      </c>
      <c r="I58" s="47">
        <v>2</v>
      </c>
    </row>
    <row r="59" spans="1:9" ht="22.5" x14ac:dyDescent="0.25">
      <c r="A59" s="19" t="s">
        <v>139</v>
      </c>
      <c r="B59" s="20" t="s">
        <v>140</v>
      </c>
      <c r="C59" s="21">
        <v>0.75970000000000004</v>
      </c>
      <c r="D59" s="21">
        <v>0.99490000000000001</v>
      </c>
      <c r="E59" s="21">
        <v>0.96560000000000001</v>
      </c>
      <c r="F59" s="21">
        <v>0.97319999999999995</v>
      </c>
      <c r="G59" s="24">
        <v>0.96419999999999995</v>
      </c>
      <c r="H59" s="26">
        <v>0.68479999999999996</v>
      </c>
      <c r="I59" s="47">
        <v>2</v>
      </c>
    </row>
    <row r="60" spans="1:9" ht="22.5" x14ac:dyDescent="0.25">
      <c r="A60" s="19" t="s">
        <v>141</v>
      </c>
      <c r="B60" s="20" t="s">
        <v>142</v>
      </c>
      <c r="C60" s="21">
        <v>0.74460000000000004</v>
      </c>
      <c r="D60" s="21">
        <v>0.99490000000000001</v>
      </c>
      <c r="E60" s="21">
        <v>0.96560000000000001</v>
      </c>
      <c r="F60" s="21">
        <v>0.97319999999999995</v>
      </c>
      <c r="G60" s="24">
        <v>0.96419999999999995</v>
      </c>
      <c r="H60" s="26">
        <v>0.67120000000000002</v>
      </c>
      <c r="I60" s="47">
        <v>2</v>
      </c>
    </row>
    <row r="61" spans="1:9" x14ac:dyDescent="0.25">
      <c r="A61" s="19" t="s">
        <v>143</v>
      </c>
      <c r="B61" s="20" t="s">
        <v>144</v>
      </c>
      <c r="C61" s="21">
        <v>0.56659999999999999</v>
      </c>
      <c r="D61" s="21">
        <v>0.99490000000000001</v>
      </c>
      <c r="E61" s="21">
        <v>0.96560000000000001</v>
      </c>
      <c r="F61" s="21">
        <v>0.97319999999999995</v>
      </c>
      <c r="G61" s="24">
        <v>0.96419999999999995</v>
      </c>
      <c r="H61" s="26">
        <v>0.51080000000000003</v>
      </c>
      <c r="I61" s="47">
        <v>1</v>
      </c>
    </row>
    <row r="62" spans="1:9" ht="22.5" x14ac:dyDescent="0.25">
      <c r="A62" s="19" t="s">
        <v>145</v>
      </c>
      <c r="B62" s="20" t="s">
        <v>146</v>
      </c>
      <c r="C62" s="21">
        <v>0.83199999999999996</v>
      </c>
      <c r="D62" s="21">
        <v>0.99490000000000001</v>
      </c>
      <c r="E62" s="21">
        <v>0.96560000000000001</v>
      </c>
      <c r="F62" s="21">
        <v>0.97319999999999995</v>
      </c>
      <c r="G62" s="24">
        <v>0.96419999999999995</v>
      </c>
      <c r="H62" s="26">
        <v>0.75</v>
      </c>
      <c r="I62" s="47">
        <v>4</v>
      </c>
    </row>
    <row r="63" spans="1:9" x14ac:dyDescent="0.25">
      <c r="A63" s="19" t="s">
        <v>147</v>
      </c>
      <c r="B63" s="20" t="s">
        <v>148</v>
      </c>
      <c r="C63" s="21">
        <v>1.4812000000000001</v>
      </c>
      <c r="D63" s="21">
        <v>0.99490000000000001</v>
      </c>
      <c r="E63" s="21">
        <v>0.96560000000000001</v>
      </c>
      <c r="F63" s="21">
        <v>0.97319999999999995</v>
      </c>
      <c r="G63" s="24">
        <v>0.96419999999999995</v>
      </c>
      <c r="H63" s="26">
        <v>1.3351999999999999</v>
      </c>
      <c r="I63" s="47">
        <v>14</v>
      </c>
    </row>
    <row r="64" spans="1:9" x14ac:dyDescent="0.25">
      <c r="A64" s="19" t="s">
        <v>149</v>
      </c>
      <c r="B64" s="20" t="s">
        <v>150</v>
      </c>
      <c r="C64" s="21">
        <v>0.80089999999999995</v>
      </c>
      <c r="D64" s="21">
        <v>0.99490000000000001</v>
      </c>
      <c r="E64" s="21">
        <v>0.96560000000000001</v>
      </c>
      <c r="F64" s="21">
        <v>0.97319999999999995</v>
      </c>
      <c r="G64" s="24">
        <v>0.96419999999999995</v>
      </c>
      <c r="H64" s="26">
        <v>0.72199999999999998</v>
      </c>
      <c r="I64" s="47">
        <v>3</v>
      </c>
    </row>
    <row r="65" spans="1:9" ht="12" customHeight="1" x14ac:dyDescent="0.25">
      <c r="A65" s="19" t="s">
        <v>151</v>
      </c>
      <c r="B65" s="20" t="s">
        <v>152</v>
      </c>
      <c r="C65" s="21">
        <v>1.032</v>
      </c>
      <c r="D65" s="21">
        <v>0.99490000000000001</v>
      </c>
      <c r="E65" s="21">
        <v>1.0149999999999999</v>
      </c>
      <c r="F65" s="21">
        <v>1.024</v>
      </c>
      <c r="G65" s="24">
        <v>0.96419999999999995</v>
      </c>
      <c r="H65" s="27">
        <v>1.0288999999999999</v>
      </c>
      <c r="I65" s="47">
        <v>8</v>
      </c>
    </row>
    <row r="66" spans="1:9" ht="12.75" customHeight="1" x14ac:dyDescent="0.25"/>
    <row r="67" spans="1:9" ht="11.25" customHeight="1" x14ac:dyDescent="0.25"/>
    <row r="68" spans="1:9" ht="11.25" customHeight="1" x14ac:dyDescent="0.25"/>
  </sheetData>
  <mergeCells count="3">
    <mergeCell ref="F1:I1"/>
    <mergeCell ref="F2:I2"/>
    <mergeCell ref="A3:I3"/>
  </mergeCells>
  <pageMargins left="0.70866141732283472" right="0.70866141732283472" top="0.55118110236220474" bottom="0.35433070866141736" header="0.31496062992125984" footer="0.31496062992125984"/>
  <pageSetup paperSize="9" scale="8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8"/>
  <sheetViews>
    <sheetView view="pageBreakPreview" zoomScale="120" zoomScaleNormal="100" zoomScaleSheetLayoutView="120" workbookViewId="0">
      <selection sqref="A1:XFD1048576"/>
    </sheetView>
  </sheetViews>
  <sheetFormatPr defaultRowHeight="12.75" x14ac:dyDescent="0.25"/>
  <cols>
    <col min="1" max="1" width="10.7109375" style="1" customWidth="1"/>
    <col min="2" max="2" width="9.42578125" style="1" customWidth="1"/>
    <col min="3" max="3" width="9.140625" style="1" customWidth="1"/>
    <col min="4" max="4" width="4.42578125" style="1" customWidth="1"/>
    <col min="5" max="5" width="10" style="1" customWidth="1"/>
    <col min="6" max="6" width="9.85546875" style="1" customWidth="1"/>
    <col min="7" max="7" width="9.7109375" style="1" customWidth="1"/>
    <col min="8" max="8" width="4.28515625" style="1" customWidth="1"/>
    <col min="9" max="9" width="9.28515625" style="1" customWidth="1"/>
    <col min="10" max="10" width="7.7109375" style="1" customWidth="1"/>
    <col min="11" max="11" width="9.85546875" style="1" customWidth="1"/>
    <col min="12" max="12" width="5.5703125" style="1" customWidth="1"/>
    <col min="13" max="13" width="24.5703125" style="1" customWidth="1"/>
    <col min="14" max="255" width="9.140625" style="1"/>
    <col min="256" max="258" width="11.5703125" style="1" customWidth="1"/>
    <col min="259" max="259" width="5.42578125" style="1" customWidth="1"/>
    <col min="260" max="262" width="11.28515625" style="1" customWidth="1"/>
    <col min="263" max="263" width="5.5703125" style="1" customWidth="1"/>
    <col min="264" max="266" width="10.7109375" style="1" customWidth="1"/>
    <col min="267" max="511" width="9.140625" style="1"/>
    <col min="512" max="514" width="11.5703125" style="1" customWidth="1"/>
    <col min="515" max="515" width="5.42578125" style="1" customWidth="1"/>
    <col min="516" max="518" width="11.28515625" style="1" customWidth="1"/>
    <col min="519" max="519" width="5.5703125" style="1" customWidth="1"/>
    <col min="520" max="522" width="10.7109375" style="1" customWidth="1"/>
    <col min="523" max="767" width="9.140625" style="1"/>
    <col min="768" max="770" width="11.5703125" style="1" customWidth="1"/>
    <col min="771" max="771" width="5.42578125" style="1" customWidth="1"/>
    <col min="772" max="774" width="11.28515625" style="1" customWidth="1"/>
    <col min="775" max="775" width="5.5703125" style="1" customWidth="1"/>
    <col min="776" max="778" width="10.7109375" style="1" customWidth="1"/>
    <col min="779" max="1023" width="9.140625" style="1"/>
    <col min="1024" max="1026" width="11.5703125" style="1" customWidth="1"/>
    <col min="1027" max="1027" width="5.42578125" style="1" customWidth="1"/>
    <col min="1028" max="1030" width="11.28515625" style="1" customWidth="1"/>
    <col min="1031" max="1031" width="5.5703125" style="1" customWidth="1"/>
    <col min="1032" max="1034" width="10.7109375" style="1" customWidth="1"/>
    <col min="1035" max="1279" width="9.140625" style="1"/>
    <col min="1280" max="1282" width="11.5703125" style="1" customWidth="1"/>
    <col min="1283" max="1283" width="5.42578125" style="1" customWidth="1"/>
    <col min="1284" max="1286" width="11.28515625" style="1" customWidth="1"/>
    <col min="1287" max="1287" width="5.5703125" style="1" customWidth="1"/>
    <col min="1288" max="1290" width="10.7109375" style="1" customWidth="1"/>
    <col min="1291" max="1535" width="9.140625" style="1"/>
    <col min="1536" max="1538" width="11.5703125" style="1" customWidth="1"/>
    <col min="1539" max="1539" width="5.42578125" style="1" customWidth="1"/>
    <col min="1540" max="1542" width="11.28515625" style="1" customWidth="1"/>
    <col min="1543" max="1543" width="5.5703125" style="1" customWidth="1"/>
    <col min="1544" max="1546" width="10.7109375" style="1" customWidth="1"/>
    <col min="1547" max="1791" width="9.140625" style="1"/>
    <col min="1792" max="1794" width="11.5703125" style="1" customWidth="1"/>
    <col min="1795" max="1795" width="5.42578125" style="1" customWidth="1"/>
    <col min="1796" max="1798" width="11.28515625" style="1" customWidth="1"/>
    <col min="1799" max="1799" width="5.5703125" style="1" customWidth="1"/>
    <col min="1800" max="1802" width="10.7109375" style="1" customWidth="1"/>
    <col min="1803" max="2047" width="9.140625" style="1"/>
    <col min="2048" max="2050" width="11.5703125" style="1" customWidth="1"/>
    <col min="2051" max="2051" width="5.42578125" style="1" customWidth="1"/>
    <col min="2052" max="2054" width="11.28515625" style="1" customWidth="1"/>
    <col min="2055" max="2055" width="5.5703125" style="1" customWidth="1"/>
    <col min="2056" max="2058" width="10.7109375" style="1" customWidth="1"/>
    <col min="2059" max="2303" width="9.140625" style="1"/>
    <col min="2304" max="2306" width="11.5703125" style="1" customWidth="1"/>
    <col min="2307" max="2307" width="5.42578125" style="1" customWidth="1"/>
    <col min="2308" max="2310" width="11.28515625" style="1" customWidth="1"/>
    <col min="2311" max="2311" width="5.5703125" style="1" customWidth="1"/>
    <col min="2312" max="2314" width="10.7109375" style="1" customWidth="1"/>
    <col min="2315" max="2559" width="9.140625" style="1"/>
    <col min="2560" max="2562" width="11.5703125" style="1" customWidth="1"/>
    <col min="2563" max="2563" width="5.42578125" style="1" customWidth="1"/>
    <col min="2564" max="2566" width="11.28515625" style="1" customWidth="1"/>
    <col min="2567" max="2567" width="5.5703125" style="1" customWidth="1"/>
    <col min="2568" max="2570" width="10.7109375" style="1" customWidth="1"/>
    <col min="2571" max="2815" width="9.140625" style="1"/>
    <col min="2816" max="2818" width="11.5703125" style="1" customWidth="1"/>
    <col min="2819" max="2819" width="5.42578125" style="1" customWidth="1"/>
    <col min="2820" max="2822" width="11.28515625" style="1" customWidth="1"/>
    <col min="2823" max="2823" width="5.5703125" style="1" customWidth="1"/>
    <col min="2824" max="2826" width="10.7109375" style="1" customWidth="1"/>
    <col min="2827" max="3071" width="9.140625" style="1"/>
    <col min="3072" max="3074" width="11.5703125" style="1" customWidth="1"/>
    <col min="3075" max="3075" width="5.42578125" style="1" customWidth="1"/>
    <col min="3076" max="3078" width="11.28515625" style="1" customWidth="1"/>
    <col min="3079" max="3079" width="5.5703125" style="1" customWidth="1"/>
    <col min="3080" max="3082" width="10.7109375" style="1" customWidth="1"/>
    <col min="3083" max="3327" width="9.140625" style="1"/>
    <col min="3328" max="3330" width="11.5703125" style="1" customWidth="1"/>
    <col min="3331" max="3331" width="5.42578125" style="1" customWidth="1"/>
    <col min="3332" max="3334" width="11.28515625" style="1" customWidth="1"/>
    <col min="3335" max="3335" width="5.5703125" style="1" customWidth="1"/>
    <col min="3336" max="3338" width="10.7109375" style="1" customWidth="1"/>
    <col min="3339" max="3583" width="9.140625" style="1"/>
    <col min="3584" max="3586" width="11.5703125" style="1" customWidth="1"/>
    <col min="3587" max="3587" width="5.42578125" style="1" customWidth="1"/>
    <col min="3588" max="3590" width="11.28515625" style="1" customWidth="1"/>
    <col min="3591" max="3591" width="5.5703125" style="1" customWidth="1"/>
    <col min="3592" max="3594" width="10.7109375" style="1" customWidth="1"/>
    <col min="3595" max="3839" width="9.140625" style="1"/>
    <col min="3840" max="3842" width="11.5703125" style="1" customWidth="1"/>
    <col min="3843" max="3843" width="5.42578125" style="1" customWidth="1"/>
    <col min="3844" max="3846" width="11.28515625" style="1" customWidth="1"/>
    <col min="3847" max="3847" width="5.5703125" style="1" customWidth="1"/>
    <col min="3848" max="3850" width="10.7109375" style="1" customWidth="1"/>
    <col min="3851" max="4095" width="9.140625" style="1"/>
    <col min="4096" max="4098" width="11.5703125" style="1" customWidth="1"/>
    <col min="4099" max="4099" width="5.42578125" style="1" customWidth="1"/>
    <col min="4100" max="4102" width="11.28515625" style="1" customWidth="1"/>
    <col min="4103" max="4103" width="5.5703125" style="1" customWidth="1"/>
    <col min="4104" max="4106" width="10.7109375" style="1" customWidth="1"/>
    <col min="4107" max="4351" width="9.140625" style="1"/>
    <col min="4352" max="4354" width="11.5703125" style="1" customWidth="1"/>
    <col min="4355" max="4355" width="5.42578125" style="1" customWidth="1"/>
    <col min="4356" max="4358" width="11.28515625" style="1" customWidth="1"/>
    <col min="4359" max="4359" width="5.5703125" style="1" customWidth="1"/>
    <col min="4360" max="4362" width="10.7109375" style="1" customWidth="1"/>
    <col min="4363" max="4607" width="9.140625" style="1"/>
    <col min="4608" max="4610" width="11.5703125" style="1" customWidth="1"/>
    <col min="4611" max="4611" width="5.42578125" style="1" customWidth="1"/>
    <col min="4612" max="4614" width="11.28515625" style="1" customWidth="1"/>
    <col min="4615" max="4615" width="5.5703125" style="1" customWidth="1"/>
    <col min="4616" max="4618" width="10.7109375" style="1" customWidth="1"/>
    <col min="4619" max="4863" width="9.140625" style="1"/>
    <col min="4864" max="4866" width="11.5703125" style="1" customWidth="1"/>
    <col min="4867" max="4867" width="5.42578125" style="1" customWidth="1"/>
    <col min="4868" max="4870" width="11.28515625" style="1" customWidth="1"/>
    <col min="4871" max="4871" width="5.5703125" style="1" customWidth="1"/>
    <col min="4872" max="4874" width="10.7109375" style="1" customWidth="1"/>
    <col min="4875" max="5119" width="9.140625" style="1"/>
    <col min="5120" max="5122" width="11.5703125" style="1" customWidth="1"/>
    <col min="5123" max="5123" width="5.42578125" style="1" customWidth="1"/>
    <col min="5124" max="5126" width="11.28515625" style="1" customWidth="1"/>
    <col min="5127" max="5127" width="5.5703125" style="1" customWidth="1"/>
    <col min="5128" max="5130" width="10.7109375" style="1" customWidth="1"/>
    <col min="5131" max="5375" width="9.140625" style="1"/>
    <col min="5376" max="5378" width="11.5703125" style="1" customWidth="1"/>
    <col min="5379" max="5379" width="5.42578125" style="1" customWidth="1"/>
    <col min="5380" max="5382" width="11.28515625" style="1" customWidth="1"/>
    <col min="5383" max="5383" width="5.5703125" style="1" customWidth="1"/>
    <col min="5384" max="5386" width="10.7109375" style="1" customWidth="1"/>
    <col min="5387" max="5631" width="9.140625" style="1"/>
    <col min="5632" max="5634" width="11.5703125" style="1" customWidth="1"/>
    <col min="5635" max="5635" width="5.42578125" style="1" customWidth="1"/>
    <col min="5636" max="5638" width="11.28515625" style="1" customWidth="1"/>
    <col min="5639" max="5639" width="5.5703125" style="1" customWidth="1"/>
    <col min="5640" max="5642" width="10.7109375" style="1" customWidth="1"/>
    <col min="5643" max="5887" width="9.140625" style="1"/>
    <col min="5888" max="5890" width="11.5703125" style="1" customWidth="1"/>
    <col min="5891" max="5891" width="5.42578125" style="1" customWidth="1"/>
    <col min="5892" max="5894" width="11.28515625" style="1" customWidth="1"/>
    <col min="5895" max="5895" width="5.5703125" style="1" customWidth="1"/>
    <col min="5896" max="5898" width="10.7109375" style="1" customWidth="1"/>
    <col min="5899" max="6143" width="9.140625" style="1"/>
    <col min="6144" max="6146" width="11.5703125" style="1" customWidth="1"/>
    <col min="6147" max="6147" width="5.42578125" style="1" customWidth="1"/>
    <col min="6148" max="6150" width="11.28515625" style="1" customWidth="1"/>
    <col min="6151" max="6151" width="5.5703125" style="1" customWidth="1"/>
    <col min="6152" max="6154" width="10.7109375" style="1" customWidth="1"/>
    <col min="6155" max="6399" width="9.140625" style="1"/>
    <col min="6400" max="6402" width="11.5703125" style="1" customWidth="1"/>
    <col min="6403" max="6403" width="5.42578125" style="1" customWidth="1"/>
    <col min="6404" max="6406" width="11.28515625" style="1" customWidth="1"/>
    <col min="6407" max="6407" width="5.5703125" style="1" customWidth="1"/>
    <col min="6408" max="6410" width="10.7109375" style="1" customWidth="1"/>
    <col min="6411" max="6655" width="9.140625" style="1"/>
    <col min="6656" max="6658" width="11.5703125" style="1" customWidth="1"/>
    <col min="6659" max="6659" width="5.42578125" style="1" customWidth="1"/>
    <col min="6660" max="6662" width="11.28515625" style="1" customWidth="1"/>
    <col min="6663" max="6663" width="5.5703125" style="1" customWidth="1"/>
    <col min="6664" max="6666" width="10.7109375" style="1" customWidth="1"/>
    <col min="6667" max="6911" width="9.140625" style="1"/>
    <col min="6912" max="6914" width="11.5703125" style="1" customWidth="1"/>
    <col min="6915" max="6915" width="5.42578125" style="1" customWidth="1"/>
    <col min="6916" max="6918" width="11.28515625" style="1" customWidth="1"/>
    <col min="6919" max="6919" width="5.5703125" style="1" customWidth="1"/>
    <col min="6920" max="6922" width="10.7109375" style="1" customWidth="1"/>
    <col min="6923" max="7167" width="9.140625" style="1"/>
    <col min="7168" max="7170" width="11.5703125" style="1" customWidth="1"/>
    <col min="7171" max="7171" width="5.42578125" style="1" customWidth="1"/>
    <col min="7172" max="7174" width="11.28515625" style="1" customWidth="1"/>
    <col min="7175" max="7175" width="5.5703125" style="1" customWidth="1"/>
    <col min="7176" max="7178" width="10.7109375" style="1" customWidth="1"/>
    <col min="7179" max="7423" width="9.140625" style="1"/>
    <col min="7424" max="7426" width="11.5703125" style="1" customWidth="1"/>
    <col min="7427" max="7427" width="5.42578125" style="1" customWidth="1"/>
    <col min="7428" max="7430" width="11.28515625" style="1" customWidth="1"/>
    <col min="7431" max="7431" width="5.5703125" style="1" customWidth="1"/>
    <col min="7432" max="7434" width="10.7109375" style="1" customWidth="1"/>
    <col min="7435" max="7679" width="9.140625" style="1"/>
    <col min="7680" max="7682" width="11.5703125" style="1" customWidth="1"/>
    <col min="7683" max="7683" width="5.42578125" style="1" customWidth="1"/>
    <col min="7684" max="7686" width="11.28515625" style="1" customWidth="1"/>
    <col min="7687" max="7687" width="5.5703125" style="1" customWidth="1"/>
    <col min="7688" max="7690" width="10.7109375" style="1" customWidth="1"/>
    <col min="7691" max="7935" width="9.140625" style="1"/>
    <col min="7936" max="7938" width="11.5703125" style="1" customWidth="1"/>
    <col min="7939" max="7939" width="5.42578125" style="1" customWidth="1"/>
    <col min="7940" max="7942" width="11.28515625" style="1" customWidth="1"/>
    <col min="7943" max="7943" width="5.5703125" style="1" customWidth="1"/>
    <col min="7944" max="7946" width="10.7109375" style="1" customWidth="1"/>
    <col min="7947" max="8191" width="9.140625" style="1"/>
    <col min="8192" max="8194" width="11.5703125" style="1" customWidth="1"/>
    <col min="8195" max="8195" width="5.42578125" style="1" customWidth="1"/>
    <col min="8196" max="8198" width="11.28515625" style="1" customWidth="1"/>
    <col min="8199" max="8199" width="5.5703125" style="1" customWidth="1"/>
    <col min="8200" max="8202" width="10.7109375" style="1" customWidth="1"/>
    <col min="8203" max="8447" width="9.140625" style="1"/>
    <col min="8448" max="8450" width="11.5703125" style="1" customWidth="1"/>
    <col min="8451" max="8451" width="5.42578125" style="1" customWidth="1"/>
    <col min="8452" max="8454" width="11.28515625" style="1" customWidth="1"/>
    <col min="8455" max="8455" width="5.5703125" style="1" customWidth="1"/>
    <col min="8456" max="8458" width="10.7109375" style="1" customWidth="1"/>
    <col min="8459" max="8703" width="9.140625" style="1"/>
    <col min="8704" max="8706" width="11.5703125" style="1" customWidth="1"/>
    <col min="8707" max="8707" width="5.42578125" style="1" customWidth="1"/>
    <col min="8708" max="8710" width="11.28515625" style="1" customWidth="1"/>
    <col min="8711" max="8711" width="5.5703125" style="1" customWidth="1"/>
    <col min="8712" max="8714" width="10.7109375" style="1" customWidth="1"/>
    <col min="8715" max="8959" width="9.140625" style="1"/>
    <col min="8960" max="8962" width="11.5703125" style="1" customWidth="1"/>
    <col min="8963" max="8963" width="5.42578125" style="1" customWidth="1"/>
    <col min="8964" max="8966" width="11.28515625" style="1" customWidth="1"/>
    <col min="8967" max="8967" width="5.5703125" style="1" customWidth="1"/>
    <col min="8968" max="8970" width="10.7109375" style="1" customWidth="1"/>
    <col min="8971" max="9215" width="9.140625" style="1"/>
    <col min="9216" max="9218" width="11.5703125" style="1" customWidth="1"/>
    <col min="9219" max="9219" width="5.42578125" style="1" customWidth="1"/>
    <col min="9220" max="9222" width="11.28515625" style="1" customWidth="1"/>
    <col min="9223" max="9223" width="5.5703125" style="1" customWidth="1"/>
    <col min="9224" max="9226" width="10.7109375" style="1" customWidth="1"/>
    <col min="9227" max="9471" width="9.140625" style="1"/>
    <col min="9472" max="9474" width="11.5703125" style="1" customWidth="1"/>
    <col min="9475" max="9475" width="5.42578125" style="1" customWidth="1"/>
    <col min="9476" max="9478" width="11.28515625" style="1" customWidth="1"/>
    <col min="9479" max="9479" width="5.5703125" style="1" customWidth="1"/>
    <col min="9480" max="9482" width="10.7109375" style="1" customWidth="1"/>
    <col min="9483" max="9727" width="9.140625" style="1"/>
    <col min="9728" max="9730" width="11.5703125" style="1" customWidth="1"/>
    <col min="9731" max="9731" width="5.42578125" style="1" customWidth="1"/>
    <col min="9732" max="9734" width="11.28515625" style="1" customWidth="1"/>
    <col min="9735" max="9735" width="5.5703125" style="1" customWidth="1"/>
    <col min="9736" max="9738" width="10.7109375" style="1" customWidth="1"/>
    <col min="9739" max="9983" width="9.140625" style="1"/>
    <col min="9984" max="9986" width="11.5703125" style="1" customWidth="1"/>
    <col min="9987" max="9987" width="5.42578125" style="1" customWidth="1"/>
    <col min="9988" max="9990" width="11.28515625" style="1" customWidth="1"/>
    <col min="9991" max="9991" width="5.5703125" style="1" customWidth="1"/>
    <col min="9992" max="9994" width="10.7109375" style="1" customWidth="1"/>
    <col min="9995" max="10239" width="9.140625" style="1"/>
    <col min="10240" max="10242" width="11.5703125" style="1" customWidth="1"/>
    <col min="10243" max="10243" width="5.42578125" style="1" customWidth="1"/>
    <col min="10244" max="10246" width="11.28515625" style="1" customWidth="1"/>
    <col min="10247" max="10247" width="5.5703125" style="1" customWidth="1"/>
    <col min="10248" max="10250" width="10.7109375" style="1" customWidth="1"/>
    <col min="10251" max="10495" width="9.140625" style="1"/>
    <col min="10496" max="10498" width="11.5703125" style="1" customWidth="1"/>
    <col min="10499" max="10499" width="5.42578125" style="1" customWidth="1"/>
    <col min="10500" max="10502" width="11.28515625" style="1" customWidth="1"/>
    <col min="10503" max="10503" width="5.5703125" style="1" customWidth="1"/>
    <col min="10504" max="10506" width="10.7109375" style="1" customWidth="1"/>
    <col min="10507" max="10751" width="9.140625" style="1"/>
    <col min="10752" max="10754" width="11.5703125" style="1" customWidth="1"/>
    <col min="10755" max="10755" width="5.42578125" style="1" customWidth="1"/>
    <col min="10756" max="10758" width="11.28515625" style="1" customWidth="1"/>
    <col min="10759" max="10759" width="5.5703125" style="1" customWidth="1"/>
    <col min="10760" max="10762" width="10.7109375" style="1" customWidth="1"/>
    <col min="10763" max="11007" width="9.140625" style="1"/>
    <col min="11008" max="11010" width="11.5703125" style="1" customWidth="1"/>
    <col min="11011" max="11011" width="5.42578125" style="1" customWidth="1"/>
    <col min="11012" max="11014" width="11.28515625" style="1" customWidth="1"/>
    <col min="11015" max="11015" width="5.5703125" style="1" customWidth="1"/>
    <col min="11016" max="11018" width="10.7109375" style="1" customWidth="1"/>
    <col min="11019" max="11263" width="9.140625" style="1"/>
    <col min="11264" max="11266" width="11.5703125" style="1" customWidth="1"/>
    <col min="11267" max="11267" width="5.42578125" style="1" customWidth="1"/>
    <col min="11268" max="11270" width="11.28515625" style="1" customWidth="1"/>
    <col min="11271" max="11271" width="5.5703125" style="1" customWidth="1"/>
    <col min="11272" max="11274" width="10.7109375" style="1" customWidth="1"/>
    <col min="11275" max="11519" width="9.140625" style="1"/>
    <col min="11520" max="11522" width="11.5703125" style="1" customWidth="1"/>
    <col min="11523" max="11523" width="5.42578125" style="1" customWidth="1"/>
    <col min="11524" max="11526" width="11.28515625" style="1" customWidth="1"/>
    <col min="11527" max="11527" width="5.5703125" style="1" customWidth="1"/>
    <col min="11528" max="11530" width="10.7109375" style="1" customWidth="1"/>
    <col min="11531" max="11775" width="9.140625" style="1"/>
    <col min="11776" max="11778" width="11.5703125" style="1" customWidth="1"/>
    <col min="11779" max="11779" width="5.42578125" style="1" customWidth="1"/>
    <col min="11780" max="11782" width="11.28515625" style="1" customWidth="1"/>
    <col min="11783" max="11783" width="5.5703125" style="1" customWidth="1"/>
    <col min="11784" max="11786" width="10.7109375" style="1" customWidth="1"/>
    <col min="11787" max="12031" width="9.140625" style="1"/>
    <col min="12032" max="12034" width="11.5703125" style="1" customWidth="1"/>
    <col min="12035" max="12035" width="5.42578125" style="1" customWidth="1"/>
    <col min="12036" max="12038" width="11.28515625" style="1" customWidth="1"/>
    <col min="12039" max="12039" width="5.5703125" style="1" customWidth="1"/>
    <col min="12040" max="12042" width="10.7109375" style="1" customWidth="1"/>
    <col min="12043" max="12287" width="9.140625" style="1"/>
    <col min="12288" max="12290" width="11.5703125" style="1" customWidth="1"/>
    <col min="12291" max="12291" width="5.42578125" style="1" customWidth="1"/>
    <col min="12292" max="12294" width="11.28515625" style="1" customWidth="1"/>
    <col min="12295" max="12295" width="5.5703125" style="1" customWidth="1"/>
    <col min="12296" max="12298" width="10.7109375" style="1" customWidth="1"/>
    <col min="12299" max="12543" width="9.140625" style="1"/>
    <col min="12544" max="12546" width="11.5703125" style="1" customWidth="1"/>
    <col min="12547" max="12547" width="5.42578125" style="1" customWidth="1"/>
    <col min="12548" max="12550" width="11.28515625" style="1" customWidth="1"/>
    <col min="12551" max="12551" width="5.5703125" style="1" customWidth="1"/>
    <col min="12552" max="12554" width="10.7109375" style="1" customWidth="1"/>
    <col min="12555" max="12799" width="9.140625" style="1"/>
    <col min="12800" max="12802" width="11.5703125" style="1" customWidth="1"/>
    <col min="12803" max="12803" width="5.42578125" style="1" customWidth="1"/>
    <col min="12804" max="12806" width="11.28515625" style="1" customWidth="1"/>
    <col min="12807" max="12807" width="5.5703125" style="1" customWidth="1"/>
    <col min="12808" max="12810" width="10.7109375" style="1" customWidth="1"/>
    <col min="12811" max="13055" width="9.140625" style="1"/>
    <col min="13056" max="13058" width="11.5703125" style="1" customWidth="1"/>
    <col min="13059" max="13059" width="5.42578125" style="1" customWidth="1"/>
    <col min="13060" max="13062" width="11.28515625" style="1" customWidth="1"/>
    <col min="13063" max="13063" width="5.5703125" style="1" customWidth="1"/>
    <col min="13064" max="13066" width="10.7109375" style="1" customWidth="1"/>
    <col min="13067" max="13311" width="9.140625" style="1"/>
    <col min="13312" max="13314" width="11.5703125" style="1" customWidth="1"/>
    <col min="13315" max="13315" width="5.42578125" style="1" customWidth="1"/>
    <col min="13316" max="13318" width="11.28515625" style="1" customWidth="1"/>
    <col min="13319" max="13319" width="5.5703125" style="1" customWidth="1"/>
    <col min="13320" max="13322" width="10.7109375" style="1" customWidth="1"/>
    <col min="13323" max="13567" width="9.140625" style="1"/>
    <col min="13568" max="13570" width="11.5703125" style="1" customWidth="1"/>
    <col min="13571" max="13571" width="5.42578125" style="1" customWidth="1"/>
    <col min="13572" max="13574" width="11.28515625" style="1" customWidth="1"/>
    <col min="13575" max="13575" width="5.5703125" style="1" customWidth="1"/>
    <col min="13576" max="13578" width="10.7109375" style="1" customWidth="1"/>
    <col min="13579" max="13823" width="9.140625" style="1"/>
    <col min="13824" max="13826" width="11.5703125" style="1" customWidth="1"/>
    <col min="13827" max="13827" width="5.42578125" style="1" customWidth="1"/>
    <col min="13828" max="13830" width="11.28515625" style="1" customWidth="1"/>
    <col min="13831" max="13831" width="5.5703125" style="1" customWidth="1"/>
    <col min="13832" max="13834" width="10.7109375" style="1" customWidth="1"/>
    <col min="13835" max="14079" width="9.140625" style="1"/>
    <col min="14080" max="14082" width="11.5703125" style="1" customWidth="1"/>
    <col min="14083" max="14083" width="5.42578125" style="1" customWidth="1"/>
    <col min="14084" max="14086" width="11.28515625" style="1" customWidth="1"/>
    <col min="14087" max="14087" width="5.5703125" style="1" customWidth="1"/>
    <col min="14088" max="14090" width="10.7109375" style="1" customWidth="1"/>
    <col min="14091" max="14335" width="9.140625" style="1"/>
    <col min="14336" max="14338" width="11.5703125" style="1" customWidth="1"/>
    <col min="14339" max="14339" width="5.42578125" style="1" customWidth="1"/>
    <col min="14340" max="14342" width="11.28515625" style="1" customWidth="1"/>
    <col min="14343" max="14343" width="5.5703125" style="1" customWidth="1"/>
    <col min="14344" max="14346" width="10.7109375" style="1" customWidth="1"/>
    <col min="14347" max="14591" width="9.140625" style="1"/>
    <col min="14592" max="14594" width="11.5703125" style="1" customWidth="1"/>
    <col min="14595" max="14595" width="5.42578125" style="1" customWidth="1"/>
    <col min="14596" max="14598" width="11.28515625" style="1" customWidth="1"/>
    <col min="14599" max="14599" width="5.5703125" style="1" customWidth="1"/>
    <col min="14600" max="14602" width="10.7109375" style="1" customWidth="1"/>
    <col min="14603" max="14847" width="9.140625" style="1"/>
    <col min="14848" max="14850" width="11.5703125" style="1" customWidth="1"/>
    <col min="14851" max="14851" width="5.42578125" style="1" customWidth="1"/>
    <col min="14852" max="14854" width="11.28515625" style="1" customWidth="1"/>
    <col min="14855" max="14855" width="5.5703125" style="1" customWidth="1"/>
    <col min="14856" max="14858" width="10.7109375" style="1" customWidth="1"/>
    <col min="14859" max="15103" width="9.140625" style="1"/>
    <col min="15104" max="15106" width="11.5703125" style="1" customWidth="1"/>
    <col min="15107" max="15107" width="5.42578125" style="1" customWidth="1"/>
    <col min="15108" max="15110" width="11.28515625" style="1" customWidth="1"/>
    <col min="15111" max="15111" width="5.5703125" style="1" customWidth="1"/>
    <col min="15112" max="15114" width="10.7109375" style="1" customWidth="1"/>
    <col min="15115" max="15359" width="9.140625" style="1"/>
    <col min="15360" max="15362" width="11.5703125" style="1" customWidth="1"/>
    <col min="15363" max="15363" width="5.42578125" style="1" customWidth="1"/>
    <col min="15364" max="15366" width="11.28515625" style="1" customWidth="1"/>
    <col min="15367" max="15367" width="5.5703125" style="1" customWidth="1"/>
    <col min="15368" max="15370" width="10.7109375" style="1" customWidth="1"/>
    <col min="15371" max="15615" width="9.140625" style="1"/>
    <col min="15616" max="15618" width="11.5703125" style="1" customWidth="1"/>
    <col min="15619" max="15619" width="5.42578125" style="1" customWidth="1"/>
    <col min="15620" max="15622" width="11.28515625" style="1" customWidth="1"/>
    <col min="15623" max="15623" width="5.5703125" style="1" customWidth="1"/>
    <col min="15624" max="15626" width="10.7109375" style="1" customWidth="1"/>
    <col min="15627" max="15871" width="9.140625" style="1"/>
    <col min="15872" max="15874" width="11.5703125" style="1" customWidth="1"/>
    <col min="15875" max="15875" width="5.42578125" style="1" customWidth="1"/>
    <col min="15876" max="15878" width="11.28515625" style="1" customWidth="1"/>
    <col min="15879" max="15879" width="5.5703125" style="1" customWidth="1"/>
    <col min="15880" max="15882" width="10.7109375" style="1" customWidth="1"/>
    <col min="15883" max="16127" width="9.140625" style="1"/>
    <col min="16128" max="16130" width="11.5703125" style="1" customWidth="1"/>
    <col min="16131" max="16131" width="5.42578125" style="1" customWidth="1"/>
    <col min="16132" max="16134" width="11.28515625" style="1" customWidth="1"/>
    <col min="16135" max="16135" width="5.5703125" style="1" customWidth="1"/>
    <col min="16136" max="16138" width="10.7109375" style="1" customWidth="1"/>
    <col min="16139" max="16384" width="9.140625" style="1"/>
  </cols>
  <sheetData>
    <row r="1" spans="1:14" ht="72.75" customHeight="1" x14ac:dyDescent="0.25">
      <c r="H1" s="54"/>
      <c r="I1" s="54"/>
      <c r="J1" s="54"/>
      <c r="K1" s="54"/>
      <c r="L1" s="54" t="s">
        <v>203</v>
      </c>
      <c r="M1" s="54"/>
      <c r="N1" s="54"/>
    </row>
    <row r="2" spans="1:14" ht="46.5" customHeight="1" x14ac:dyDescent="0.25">
      <c r="H2" s="54"/>
      <c r="I2" s="54"/>
      <c r="J2" s="54"/>
      <c r="K2" s="54"/>
      <c r="L2" s="54" t="s">
        <v>0</v>
      </c>
      <c r="M2" s="54"/>
      <c r="N2" s="54"/>
    </row>
    <row r="3" spans="1:14" x14ac:dyDescent="0.25">
      <c r="A3" s="68"/>
      <c r="B3" s="68"/>
      <c r="C3" s="68"/>
      <c r="D3" s="68"/>
      <c r="E3" s="68"/>
      <c r="F3" s="68"/>
      <c r="G3" s="68"/>
      <c r="H3" s="68"/>
      <c r="I3" s="68"/>
      <c r="J3" s="68"/>
      <c r="K3" s="68"/>
    </row>
    <row r="4" spans="1:14" ht="90" customHeight="1" x14ac:dyDescent="0.25">
      <c r="A4" s="61" t="s">
        <v>1</v>
      </c>
      <c r="B4" s="61"/>
      <c r="C4" s="61"/>
      <c r="E4" s="61" t="s">
        <v>2</v>
      </c>
      <c r="F4" s="61"/>
      <c r="G4" s="61"/>
      <c r="I4" s="61" t="s">
        <v>3</v>
      </c>
      <c r="J4" s="61"/>
      <c r="K4" s="61"/>
      <c r="M4" s="61" t="s">
        <v>20</v>
      </c>
      <c r="N4" s="61"/>
    </row>
    <row r="5" spans="1:14" x14ac:dyDescent="0.25">
      <c r="A5" s="61"/>
      <c r="B5" s="61"/>
      <c r="C5" s="61"/>
      <c r="E5" s="61"/>
      <c r="F5" s="61"/>
      <c r="G5" s="61"/>
      <c r="I5" s="61"/>
      <c r="J5" s="61"/>
      <c r="K5" s="61"/>
      <c r="M5" s="61"/>
      <c r="N5" s="61"/>
    </row>
    <row r="6" spans="1:14" ht="38.25" customHeight="1" x14ac:dyDescent="0.25">
      <c r="A6" s="61" t="s">
        <v>18</v>
      </c>
      <c r="B6" s="61"/>
      <c r="C6" s="61" t="s">
        <v>4</v>
      </c>
      <c r="E6" s="61" t="s">
        <v>5</v>
      </c>
      <c r="F6" s="61"/>
      <c r="G6" s="61" t="s">
        <v>4</v>
      </c>
      <c r="I6" s="61" t="s">
        <v>6</v>
      </c>
      <c r="J6" s="61"/>
      <c r="K6" s="61" t="s">
        <v>4</v>
      </c>
      <c r="M6" s="4" t="s">
        <v>19</v>
      </c>
      <c r="N6" s="4" t="s">
        <v>4</v>
      </c>
    </row>
    <row r="7" spans="1:14" x14ac:dyDescent="0.25">
      <c r="A7" s="4" t="s">
        <v>7</v>
      </c>
      <c r="B7" s="4" t="s">
        <v>8</v>
      </c>
      <c r="C7" s="61"/>
      <c r="E7" s="4" t="s">
        <v>7</v>
      </c>
      <c r="F7" s="4" t="s">
        <v>8</v>
      </c>
      <c r="G7" s="61"/>
      <c r="I7" s="4" t="s">
        <v>9</v>
      </c>
      <c r="J7" s="4" t="s">
        <v>10</v>
      </c>
      <c r="K7" s="61"/>
      <c r="M7" s="64" t="s">
        <v>13</v>
      </c>
      <c r="N7" s="66">
        <v>1.2</v>
      </c>
    </row>
    <row r="8" spans="1:14" ht="22.5" customHeight="1" x14ac:dyDescent="0.25">
      <c r="A8" s="5">
        <v>10000</v>
      </c>
      <c r="B8" s="5">
        <v>11999</v>
      </c>
      <c r="C8" s="6">
        <f>C9+0.015</f>
        <v>1.075</v>
      </c>
      <c r="E8" s="62" t="s">
        <v>11</v>
      </c>
      <c r="F8" s="62"/>
      <c r="G8" s="7">
        <v>0.96560000000000001</v>
      </c>
      <c r="I8" s="5">
        <v>0</v>
      </c>
      <c r="J8" s="5">
        <v>249</v>
      </c>
      <c r="K8" s="6">
        <f t="shared" ref="K8:K13" si="0">K9+0.004</f>
        <v>1.032</v>
      </c>
      <c r="M8" s="65"/>
      <c r="N8" s="67"/>
    </row>
    <row r="9" spans="1:14" x14ac:dyDescent="0.25">
      <c r="A9" s="5">
        <f t="shared" ref="A9:B12" si="1">A8+2000</f>
        <v>12000</v>
      </c>
      <c r="B9" s="5">
        <f t="shared" si="1"/>
        <v>13999</v>
      </c>
      <c r="C9" s="6">
        <f>C10+0.015</f>
        <v>1.06</v>
      </c>
      <c r="E9" s="5">
        <v>10</v>
      </c>
      <c r="F9" s="5">
        <v>14.99</v>
      </c>
      <c r="G9" s="6">
        <v>1.0149999999999999</v>
      </c>
      <c r="I9" s="5">
        <v>250</v>
      </c>
      <c r="J9" s="5">
        <f>J8+100</f>
        <v>349</v>
      </c>
      <c r="K9" s="6">
        <f t="shared" si="0"/>
        <v>1.028</v>
      </c>
      <c r="M9" s="64" t="s">
        <v>14</v>
      </c>
      <c r="N9" s="66">
        <v>1.1499999999999999</v>
      </c>
    </row>
    <row r="10" spans="1:14" x14ac:dyDescent="0.25">
      <c r="A10" s="5">
        <f t="shared" si="1"/>
        <v>14000</v>
      </c>
      <c r="B10" s="5">
        <f t="shared" si="1"/>
        <v>15999</v>
      </c>
      <c r="C10" s="6">
        <f>C11+0.015</f>
        <v>1.0449999999999999</v>
      </c>
      <c r="E10" s="5">
        <v>15</v>
      </c>
      <c r="F10" s="5">
        <f t="shared" ref="F10:F18" si="2">F9+5</f>
        <v>19.989999999999998</v>
      </c>
      <c r="G10" s="6">
        <f t="shared" ref="G10:G18" si="3">G9+0.005</f>
        <v>1.02</v>
      </c>
      <c r="I10" s="5">
        <f t="shared" ref="I10:J15" si="4">I9+100</f>
        <v>350</v>
      </c>
      <c r="J10" s="5">
        <f t="shared" si="4"/>
        <v>449</v>
      </c>
      <c r="K10" s="6">
        <f t="shared" si="0"/>
        <v>1.024</v>
      </c>
      <c r="M10" s="65"/>
      <c r="N10" s="67"/>
    </row>
    <row r="11" spans="1:14" x14ac:dyDescent="0.25">
      <c r="A11" s="5">
        <f t="shared" si="1"/>
        <v>16000</v>
      </c>
      <c r="B11" s="5">
        <f t="shared" si="1"/>
        <v>17999</v>
      </c>
      <c r="C11" s="6">
        <f>C12+0.015</f>
        <v>1.03</v>
      </c>
      <c r="E11" s="5">
        <v>20</v>
      </c>
      <c r="F11" s="5">
        <f t="shared" si="2"/>
        <v>24.99</v>
      </c>
      <c r="G11" s="6">
        <f t="shared" si="3"/>
        <v>1.0249999999999999</v>
      </c>
      <c r="I11" s="5">
        <f t="shared" si="4"/>
        <v>450</v>
      </c>
      <c r="J11" s="5">
        <f t="shared" si="4"/>
        <v>549</v>
      </c>
      <c r="K11" s="6">
        <f t="shared" si="0"/>
        <v>1.02</v>
      </c>
      <c r="M11" s="64" t="s">
        <v>15</v>
      </c>
      <c r="N11" s="66">
        <v>1.1000000000000001</v>
      </c>
    </row>
    <row r="12" spans="1:14" x14ac:dyDescent="0.25">
      <c r="A12" s="5">
        <f t="shared" si="1"/>
        <v>18000</v>
      </c>
      <c r="B12" s="5">
        <f t="shared" si="1"/>
        <v>19999</v>
      </c>
      <c r="C12" s="6">
        <v>1.0149999999999999</v>
      </c>
      <c r="E12" s="5">
        <v>25</v>
      </c>
      <c r="F12" s="5">
        <f t="shared" si="2"/>
        <v>29.99</v>
      </c>
      <c r="G12" s="6">
        <f t="shared" si="3"/>
        <v>1.03</v>
      </c>
      <c r="I12" s="5">
        <f t="shared" si="4"/>
        <v>550</v>
      </c>
      <c r="J12" s="5">
        <f t="shared" si="4"/>
        <v>649</v>
      </c>
      <c r="K12" s="6">
        <f t="shared" si="0"/>
        <v>1.016</v>
      </c>
      <c r="M12" s="65"/>
      <c r="N12" s="67"/>
    </row>
    <row r="13" spans="1:14" x14ac:dyDescent="0.25">
      <c r="A13" s="8">
        <v>20000</v>
      </c>
      <c r="B13" s="8" t="s">
        <v>12</v>
      </c>
      <c r="C13" s="9">
        <f>'[1]груп с итог К'!F4</f>
        <v>0.99490000000000001</v>
      </c>
      <c r="E13" s="5">
        <v>30</v>
      </c>
      <c r="F13" s="5">
        <f t="shared" si="2"/>
        <v>34.99</v>
      </c>
      <c r="G13" s="6">
        <f t="shared" si="3"/>
        <v>1.0349999999999999</v>
      </c>
      <c r="I13" s="5">
        <f t="shared" si="4"/>
        <v>650</v>
      </c>
      <c r="J13" s="5">
        <f t="shared" si="4"/>
        <v>749</v>
      </c>
      <c r="K13" s="6">
        <f t="shared" si="0"/>
        <v>1.012</v>
      </c>
      <c r="M13" s="64" t="s">
        <v>16</v>
      </c>
      <c r="N13" s="66">
        <v>1</v>
      </c>
    </row>
    <row r="14" spans="1:14" x14ac:dyDescent="0.25">
      <c r="E14" s="5">
        <v>35</v>
      </c>
      <c r="F14" s="5">
        <f t="shared" si="2"/>
        <v>39.99</v>
      </c>
      <c r="G14" s="6">
        <f t="shared" si="3"/>
        <v>1.04</v>
      </c>
      <c r="I14" s="5">
        <f t="shared" si="4"/>
        <v>750</v>
      </c>
      <c r="J14" s="5">
        <f t="shared" si="4"/>
        <v>849</v>
      </c>
      <c r="K14" s="6">
        <f>K15+0.004</f>
        <v>1.008</v>
      </c>
      <c r="M14" s="65"/>
      <c r="N14" s="67"/>
    </row>
    <row r="15" spans="1:14" ht="15" customHeight="1" x14ac:dyDescent="0.25">
      <c r="E15" s="5">
        <v>40</v>
      </c>
      <c r="F15" s="5">
        <f t="shared" si="2"/>
        <v>44.99</v>
      </c>
      <c r="G15" s="6">
        <f t="shared" si="3"/>
        <v>1.0449999999999999</v>
      </c>
      <c r="I15" s="5">
        <f t="shared" si="4"/>
        <v>850</v>
      </c>
      <c r="J15" s="5">
        <f t="shared" si="4"/>
        <v>949</v>
      </c>
      <c r="K15" s="6">
        <v>1.004</v>
      </c>
      <c r="M15" s="10" t="s">
        <v>17</v>
      </c>
      <c r="N15" s="11">
        <v>0.96419999999999995</v>
      </c>
    </row>
    <row r="16" spans="1:14" ht="25.5" customHeight="1" x14ac:dyDescent="0.25">
      <c r="E16" s="5">
        <v>45</v>
      </c>
      <c r="F16" s="5">
        <f t="shared" si="2"/>
        <v>49.99</v>
      </c>
      <c r="G16" s="6">
        <f t="shared" si="3"/>
        <v>1.05</v>
      </c>
      <c r="I16" s="62" t="s">
        <v>11</v>
      </c>
      <c r="J16" s="62"/>
      <c r="K16" s="9">
        <v>0.97319999999999995</v>
      </c>
    </row>
    <row r="17" spans="5:11" x14ac:dyDescent="0.25">
      <c r="E17" s="5">
        <v>50</v>
      </c>
      <c r="F17" s="5">
        <f t="shared" si="2"/>
        <v>54.99</v>
      </c>
      <c r="G17" s="6">
        <f t="shared" si="3"/>
        <v>1.0549999999999999</v>
      </c>
      <c r="I17" s="63"/>
      <c r="J17" s="63"/>
      <c r="K17" s="2"/>
    </row>
    <row r="18" spans="5:11" x14ac:dyDescent="0.25">
      <c r="E18" s="5">
        <v>55</v>
      </c>
      <c r="F18" s="5">
        <f t="shared" si="2"/>
        <v>59.99</v>
      </c>
      <c r="G18" s="6">
        <f t="shared" si="3"/>
        <v>1.06</v>
      </c>
      <c r="I18" s="3"/>
      <c r="J18" s="3"/>
      <c r="K18" s="2"/>
    </row>
  </sheetData>
  <mergeCells count="30">
    <mergeCell ref="M11:M12"/>
    <mergeCell ref="N11:N12"/>
    <mergeCell ref="M13:M14"/>
    <mergeCell ref="N13:N14"/>
    <mergeCell ref="L1:N1"/>
    <mergeCell ref="L2:N2"/>
    <mergeCell ref="E8:F8"/>
    <mergeCell ref="I16:J16"/>
    <mergeCell ref="I17:J17"/>
    <mergeCell ref="H1:K1"/>
    <mergeCell ref="M4:N4"/>
    <mergeCell ref="M5:N5"/>
    <mergeCell ref="M7:M8"/>
    <mergeCell ref="N7:N8"/>
    <mergeCell ref="M9:M10"/>
    <mergeCell ref="N9:N10"/>
    <mergeCell ref="K6:K7"/>
    <mergeCell ref="H2:K2"/>
    <mergeCell ref="A3:K3"/>
    <mergeCell ref="A4:C4"/>
    <mergeCell ref="E4:G4"/>
    <mergeCell ref="I4:K4"/>
    <mergeCell ref="A5:C5"/>
    <mergeCell ref="E5:G5"/>
    <mergeCell ref="I5:K5"/>
    <mergeCell ref="A6:B6"/>
    <mergeCell ref="C6:C7"/>
    <mergeCell ref="E6:F6"/>
    <mergeCell ref="G6:G7"/>
    <mergeCell ref="I6:J6"/>
  </mergeCells>
  <pageMargins left="0.51181102362204722" right="0.31496062992125984" top="0.74803149606299213" bottom="0.74803149606299213" header="0.31496062992125984" footer="0.31496062992125984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прил 4</vt:lpstr>
      <vt:lpstr>прил 3</vt:lpstr>
      <vt:lpstr>прил 2</vt:lpstr>
      <vt:lpstr>прил 1</vt:lpstr>
      <vt:lpstr>'прил 2'!Заголовки_для_печати</vt:lpstr>
      <vt:lpstr>'прил 2'!Область_печати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2018-01-10T12:59:21Z</dcterms:modified>
</cp:coreProperties>
</file>